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1"/>
  </bookViews>
  <sheets>
    <sheet name="1 пол.2014" sheetId="1" r:id="rId1"/>
    <sheet name="2 пол.2014" sheetId="2" r:id="rId2"/>
  </sheets>
  <definedNames/>
  <calcPr fullCalcOnLoad="1"/>
</workbook>
</file>

<file path=xl/sharedStrings.xml><?xml version="1.0" encoding="utf-8"?>
<sst xmlns="http://schemas.openxmlformats.org/spreadsheetml/2006/main" count="156" uniqueCount="35">
  <si>
    <t>2.</t>
  </si>
  <si>
    <t>Раздел 1.Холодное водоснабжение</t>
  </si>
  <si>
    <t>х</t>
  </si>
  <si>
    <t>Х</t>
  </si>
  <si>
    <t>Итого по разделу 1</t>
  </si>
  <si>
    <t>Раздел 4.Отопление</t>
  </si>
  <si>
    <t>Раздел 4.2. Отопление твердым топливом</t>
  </si>
  <si>
    <t>Итого по разделу 4.2:</t>
  </si>
  <si>
    <t>Итого по разделу 4:</t>
  </si>
  <si>
    <t>Раздел 5. Газоснабжение</t>
  </si>
  <si>
    <t>Раздел 5.2. Газоснабжение сжиженным газом</t>
  </si>
  <si>
    <t>Итого по разделу 5.2:</t>
  </si>
  <si>
    <t>Итого по разделу 5:</t>
  </si>
  <si>
    <t>Раздел 6.Электроснабжение</t>
  </si>
  <si>
    <t>Итого по разделу 6:</t>
  </si>
  <si>
    <t>Всего по разделам 1-6:</t>
  </si>
  <si>
    <t>Таблица №3</t>
  </si>
  <si>
    <t>Наименование ресурсоснабжающей организации</t>
  </si>
  <si>
    <t>1.ИП Бондаренко С.С.</t>
  </si>
  <si>
    <t>1.ГУП РО "УРСВ"</t>
  </si>
  <si>
    <t>1.ОАО "Ростовтоппром"</t>
  </si>
  <si>
    <t>1.ОАО "Энергосбыт Ростовэнерго" (в пределах социальной нормы)</t>
  </si>
  <si>
    <t>1.ОАО "Энергосбыт Ростовэнерго" (сверх социальной нормы)</t>
  </si>
  <si>
    <t xml:space="preserve"> декабрь 2013 года</t>
  </si>
  <si>
    <t xml:space="preserve"> 2014 год</t>
  </si>
  <si>
    <t xml:space="preserve">Изменение совокупной  платы граждан за коммунальные услуги в 2014 году по отношению к совокупной плате в декабре 2013 года                             %   (гр.10/гр.6)    </t>
  </si>
  <si>
    <t>Экономически обоснованный тариф организаций коммунального комплекса  (тариф указывается с НДС в руб/ед.изм.)</t>
  </si>
  <si>
    <t>Тарифы, применяемые при начислении платежей гражданам (руб./ед.изм.)</t>
  </si>
  <si>
    <t>Объем потребления коммунальных услуг населением по муниципальному образованию  в 2013 году (по нормативам+ по показаниям приборов учета)     (тыс.ед.изм.)</t>
  </si>
  <si>
    <t>Плата граждан за коммунальные услуги (тыс.руб.) (гр4*гр5)</t>
  </si>
  <si>
    <t xml:space="preserve"> Экономически обоснованный тариф организаций коммунального комплекса, установленный РСТ на 2014 год  (тариф указывается с НДС в руб/ед.изм.)</t>
  </si>
  <si>
    <t>Плата граждан за коммунальные услуги (тыс.руб.) (гр8*гр9)</t>
  </si>
  <si>
    <t>Глава Подгорненского сельского поселения ____________________Л.В. Горбатенко</t>
  </si>
  <si>
    <t xml:space="preserve">РАСЧЕТ РОСТА СОВОКУПНОЙ ПЛАТЫ ГРАЖДАН ЗА КОММУНАЛЬНЫЕ УСЛУГИ ПО ПОТРЕБИТЕЛЯМ (ГРАЖДАНАМ) С НАИБОЛЕЕ НЕВЫГОДНЫМ НАБОРОМ КОММУНАЛЬНЫХ УСЛУГ ПО МУНИЦИПАЛЬНОМУ ОБРАЗОВАНИЮ   ПОДГОРНЕНСКОМУ СЕЛЬСКОМУ ПОСЕЛЕНИЮ РЕМОНТНЕНСКОГО РАЙОНА НА 2 полугодие 2014ГОДА </t>
  </si>
  <si>
    <r>
      <t>РАСЧЕТ РОСТА СОВОКУПНОЙ ПЛАТЫ ГРАЖДАН ЗА КОММУНАЛЬНЫЕ УСЛУГИ ПО ПОТРЕБИТЕЛЯМ (ГРАЖДАНАМ) С НАИБОЛЕЕ НЕВЫГОДНЫМ НАБОРОМ КОММУНАЛЬНЫХ УСЛУГ ПО МУНИЦИПАЛЬНОМУ ОБРАЗОВАНИЮ</t>
    </r>
    <r>
      <rPr>
        <b/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ПОДГОРНЕНСКОМУ СЕЛЬСКОМУ ПОСЕЛЕНИЮ РЕМОНТНЕНСКОГО РАЙОНА НА 1 полугодие 2014ГОДА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</si>
</sst>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.5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2" fontId="9" fillId="0" borderId="15" xfId="0" applyNumberFormat="1" applyFont="1" applyFill="1" applyBorder="1" applyAlignment="1">
      <alignment wrapText="1"/>
    </xf>
    <xf numFmtId="173" fontId="9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9" fillId="0" borderId="16" xfId="0" applyNumberFormat="1" applyFont="1" applyFill="1" applyBorder="1" applyAlignment="1">
      <alignment horizontal="center" vertical="top" wrapText="1"/>
    </xf>
    <xf numFmtId="2" fontId="9" fillId="0" borderId="13" xfId="0" applyNumberFormat="1" applyFont="1" applyFill="1" applyBorder="1" applyAlignment="1">
      <alignment horizontal="center" wrapText="1"/>
    </xf>
    <xf numFmtId="2" fontId="9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72" fontId="9" fillId="0" borderId="13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5">
      <selection activeCell="A1" sqref="A1:J41"/>
    </sheetView>
  </sheetViews>
  <sheetFormatPr defaultColWidth="9.00390625" defaultRowHeight="12.75"/>
  <cols>
    <col min="1" max="1" width="21.125" style="0" customWidth="1"/>
    <col min="2" max="2" width="12.00390625" style="0" customWidth="1"/>
    <col min="3" max="3" width="11.375" style="0" customWidth="1"/>
    <col min="4" max="4" width="12.125" style="0" customWidth="1"/>
    <col min="5" max="5" width="10.125" style="0" customWidth="1"/>
    <col min="6" max="6" width="13.75390625" style="0" customWidth="1"/>
    <col min="7" max="7" width="12.375" style="0" customWidth="1"/>
    <col min="8" max="8" width="11.75390625" style="0" customWidth="1"/>
    <col min="9" max="9" width="10.125" style="0" customWidth="1"/>
    <col min="10" max="10" width="11.875" style="0" customWidth="1"/>
  </cols>
  <sheetData>
    <row r="1" spans="8:9" s="3" customFormat="1" ht="9.75" customHeight="1">
      <c r="H1" s="2" t="s">
        <v>16</v>
      </c>
      <c r="I1" s="2"/>
    </row>
    <row r="2" spans="1:10" ht="54" customHeight="1">
      <c r="A2" s="50" t="s">
        <v>34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thickBo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4.5" customHeight="1">
      <c r="A4" s="61" t="s">
        <v>17</v>
      </c>
      <c r="B4" s="52" t="s">
        <v>23</v>
      </c>
      <c r="C4" s="53"/>
      <c r="D4" s="53"/>
      <c r="E4" s="54"/>
      <c r="F4" s="52" t="s">
        <v>24</v>
      </c>
      <c r="G4" s="53"/>
      <c r="H4" s="53"/>
      <c r="I4" s="54"/>
      <c r="J4" s="35" t="s">
        <v>25</v>
      </c>
    </row>
    <row r="5" spans="1:10" ht="4.5" customHeight="1">
      <c r="A5" s="62"/>
      <c r="B5" s="55"/>
      <c r="C5" s="56"/>
      <c r="D5" s="56"/>
      <c r="E5" s="57"/>
      <c r="F5" s="55"/>
      <c r="G5" s="56"/>
      <c r="H5" s="56"/>
      <c r="I5" s="57"/>
      <c r="J5" s="36"/>
    </row>
    <row r="6" spans="1:10" ht="1.5" customHeight="1">
      <c r="A6" s="62"/>
      <c r="B6" s="55"/>
      <c r="C6" s="56"/>
      <c r="D6" s="56"/>
      <c r="E6" s="57"/>
      <c r="F6" s="55"/>
      <c r="G6" s="56"/>
      <c r="H6" s="56"/>
      <c r="I6" s="57"/>
      <c r="J6" s="36"/>
    </row>
    <row r="7" spans="1:10" ht="3" customHeight="1" thickBot="1">
      <c r="A7" s="62"/>
      <c r="B7" s="55"/>
      <c r="C7" s="56"/>
      <c r="D7" s="56"/>
      <c r="E7" s="57"/>
      <c r="F7" s="55"/>
      <c r="G7" s="56"/>
      <c r="H7" s="56"/>
      <c r="I7" s="57"/>
      <c r="J7" s="36"/>
    </row>
    <row r="8" spans="1:10" ht="4.5" customHeight="1" hidden="1" thickBot="1">
      <c r="A8" s="62"/>
      <c r="B8" s="55"/>
      <c r="C8" s="56"/>
      <c r="D8" s="56"/>
      <c r="E8" s="57"/>
      <c r="F8" s="55"/>
      <c r="G8" s="56"/>
      <c r="H8" s="56"/>
      <c r="I8" s="57"/>
      <c r="J8" s="36"/>
    </row>
    <row r="9" spans="1:10" ht="4.5" customHeight="1" hidden="1" thickBot="1">
      <c r="A9" s="62"/>
      <c r="B9" s="55"/>
      <c r="C9" s="56"/>
      <c r="D9" s="56"/>
      <c r="E9" s="57"/>
      <c r="F9" s="55"/>
      <c r="G9" s="56"/>
      <c r="H9" s="56"/>
      <c r="I9" s="57"/>
      <c r="J9" s="36"/>
    </row>
    <row r="10" spans="1:10" ht="4.5" customHeight="1" hidden="1" thickBot="1">
      <c r="A10" s="62"/>
      <c r="B10" s="58"/>
      <c r="C10" s="59"/>
      <c r="D10" s="59"/>
      <c r="E10" s="60"/>
      <c r="F10" s="58"/>
      <c r="G10" s="59"/>
      <c r="H10" s="59"/>
      <c r="I10" s="60"/>
      <c r="J10" s="36"/>
    </row>
    <row r="11" spans="1:10" ht="21.75" customHeight="1">
      <c r="A11" s="62"/>
      <c r="B11" s="32" t="s">
        <v>26</v>
      </c>
      <c r="C11" s="32" t="s">
        <v>27</v>
      </c>
      <c r="D11" s="32" t="s">
        <v>28</v>
      </c>
      <c r="E11" s="35" t="s">
        <v>29</v>
      </c>
      <c r="F11" s="32" t="s">
        <v>30</v>
      </c>
      <c r="G11" s="32" t="s">
        <v>27</v>
      </c>
      <c r="H11" s="32" t="s">
        <v>28</v>
      </c>
      <c r="I11" s="35" t="s">
        <v>31</v>
      </c>
      <c r="J11" s="36"/>
    </row>
    <row r="12" spans="1:10" ht="21.75" customHeight="1">
      <c r="A12" s="62"/>
      <c r="B12" s="33"/>
      <c r="C12" s="33"/>
      <c r="D12" s="33"/>
      <c r="E12" s="36"/>
      <c r="F12" s="33"/>
      <c r="G12" s="33"/>
      <c r="H12" s="33"/>
      <c r="I12" s="36"/>
      <c r="J12" s="36"/>
    </row>
    <row r="13" spans="1:10" ht="21.75" customHeight="1">
      <c r="A13" s="62"/>
      <c r="B13" s="33"/>
      <c r="C13" s="33"/>
      <c r="D13" s="33"/>
      <c r="E13" s="36"/>
      <c r="F13" s="33"/>
      <c r="G13" s="33"/>
      <c r="H13" s="33"/>
      <c r="I13" s="36"/>
      <c r="J13" s="36"/>
    </row>
    <row r="14" spans="1:10" ht="21.75" customHeight="1">
      <c r="A14" s="62"/>
      <c r="B14" s="33"/>
      <c r="C14" s="33"/>
      <c r="D14" s="33"/>
      <c r="E14" s="36"/>
      <c r="F14" s="33"/>
      <c r="G14" s="33"/>
      <c r="H14" s="33"/>
      <c r="I14" s="36"/>
      <c r="J14" s="36"/>
    </row>
    <row r="15" spans="1:10" ht="9" customHeight="1">
      <c r="A15" s="62"/>
      <c r="B15" s="33"/>
      <c r="C15" s="33"/>
      <c r="D15" s="33"/>
      <c r="E15" s="36"/>
      <c r="F15" s="33"/>
      <c r="G15" s="33"/>
      <c r="H15" s="33"/>
      <c r="I15" s="36"/>
      <c r="J15" s="36"/>
    </row>
    <row r="16" spans="1:10" ht="9" customHeight="1">
      <c r="A16" s="62"/>
      <c r="B16" s="33"/>
      <c r="C16" s="33"/>
      <c r="D16" s="33"/>
      <c r="E16" s="36"/>
      <c r="F16" s="33"/>
      <c r="G16" s="33"/>
      <c r="H16" s="33"/>
      <c r="I16" s="36"/>
      <c r="J16" s="36"/>
    </row>
    <row r="17" spans="1:10" ht="21.75" customHeight="1" hidden="1" thickBot="1">
      <c r="A17" s="63"/>
      <c r="B17" s="34"/>
      <c r="C17" s="34"/>
      <c r="D17" s="34"/>
      <c r="E17" s="37"/>
      <c r="F17" s="34"/>
      <c r="G17" s="34"/>
      <c r="H17" s="34"/>
      <c r="I17" s="37"/>
      <c r="J17" s="37"/>
    </row>
    <row r="18" spans="1:10" ht="13.5" thickBot="1">
      <c r="A18" s="4">
        <v>1</v>
      </c>
      <c r="B18" s="5">
        <v>3</v>
      </c>
      <c r="C18" s="5">
        <v>4</v>
      </c>
      <c r="D18" s="5">
        <v>5</v>
      </c>
      <c r="E18" s="5">
        <v>6</v>
      </c>
      <c r="F18" s="5">
        <v>7</v>
      </c>
      <c r="G18" s="5">
        <v>8</v>
      </c>
      <c r="H18" s="5">
        <v>9</v>
      </c>
      <c r="I18" s="5">
        <v>10</v>
      </c>
      <c r="J18" s="5">
        <v>11</v>
      </c>
    </row>
    <row r="19" spans="1:10" ht="13.5" thickBot="1">
      <c r="A19" s="38" t="s">
        <v>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1" ht="27" customHeight="1" thickBot="1">
      <c r="A20" s="30" t="s">
        <v>19</v>
      </c>
      <c r="B20" s="6">
        <v>73.75</v>
      </c>
      <c r="C20" s="6">
        <v>46.82</v>
      </c>
      <c r="D20" s="6">
        <v>2.4156</v>
      </c>
      <c r="E20" s="7">
        <f>C20*D20</f>
        <v>113.098392</v>
      </c>
      <c r="F20" s="6">
        <v>73.75</v>
      </c>
      <c r="G20" s="6">
        <v>46.82</v>
      </c>
      <c r="H20" s="6">
        <v>2.4156</v>
      </c>
      <c r="I20" s="7">
        <f>G20*H20</f>
        <v>113.098392</v>
      </c>
      <c r="J20" s="8" t="s">
        <v>2</v>
      </c>
      <c r="K20" s="9"/>
    </row>
    <row r="21" spans="1:11" ht="12.75">
      <c r="A21" s="48" t="s">
        <v>4</v>
      </c>
      <c r="B21" s="41" t="s">
        <v>2</v>
      </c>
      <c r="C21" s="41" t="s">
        <v>2</v>
      </c>
      <c r="D21" s="41">
        <f>SUM(D20:D20)</f>
        <v>2.4156</v>
      </c>
      <c r="E21" s="46">
        <f>SUM(E20:E20)</f>
        <v>113.098392</v>
      </c>
      <c r="F21" s="41" t="s">
        <v>2</v>
      </c>
      <c r="G21" s="41">
        <v>46.82</v>
      </c>
      <c r="H21" s="41">
        <f>SUM(H20:H20)</f>
        <v>2.4156</v>
      </c>
      <c r="I21" s="46">
        <f>SUM(I20:I20)</f>
        <v>113.098392</v>
      </c>
      <c r="J21" s="41" t="s">
        <v>3</v>
      </c>
      <c r="K21" s="9"/>
    </row>
    <row r="22" spans="1:11" ht="5.25" customHeight="1" thickBot="1">
      <c r="A22" s="49"/>
      <c r="B22" s="42"/>
      <c r="C22" s="42"/>
      <c r="D22" s="42"/>
      <c r="E22" s="47"/>
      <c r="F22" s="42"/>
      <c r="G22" s="42"/>
      <c r="H22" s="42"/>
      <c r="I22" s="47"/>
      <c r="J22" s="42"/>
      <c r="K22" s="9"/>
    </row>
    <row r="23" spans="1:11" ht="3" customHeight="1" hidden="1" thickBot="1">
      <c r="A23" s="11"/>
      <c r="B23" s="6"/>
      <c r="C23" s="6"/>
      <c r="D23" s="6"/>
      <c r="E23" s="6"/>
      <c r="F23" s="6"/>
      <c r="G23" s="6"/>
      <c r="H23" s="6"/>
      <c r="I23" s="6"/>
      <c r="J23" s="6"/>
      <c r="K23" s="9"/>
    </row>
    <row r="24" spans="1:11" ht="1.5" customHeight="1" hidden="1" thickBot="1">
      <c r="A24" s="43" t="s">
        <v>5</v>
      </c>
      <c r="B24" s="44"/>
      <c r="C24" s="44"/>
      <c r="D24" s="44"/>
      <c r="E24" s="44"/>
      <c r="F24" s="44"/>
      <c r="G24" s="44"/>
      <c r="H24" s="44"/>
      <c r="I24" s="44"/>
      <c r="J24" s="45"/>
      <c r="K24" s="9"/>
    </row>
    <row r="25" spans="1:11" ht="13.5" thickBot="1">
      <c r="A25" s="43" t="s">
        <v>6</v>
      </c>
      <c r="B25" s="44"/>
      <c r="C25" s="44"/>
      <c r="D25" s="44"/>
      <c r="E25" s="44"/>
      <c r="F25" s="44"/>
      <c r="G25" s="44"/>
      <c r="H25" s="44"/>
      <c r="I25" s="44"/>
      <c r="J25" s="45"/>
      <c r="K25" s="9"/>
    </row>
    <row r="26" spans="1:11" ht="28.5" customHeight="1" thickBot="1">
      <c r="A26" s="12" t="s">
        <v>20</v>
      </c>
      <c r="B26" s="13">
        <v>8777</v>
      </c>
      <c r="C26" s="13">
        <v>8777</v>
      </c>
      <c r="D26" s="29">
        <v>0.3294</v>
      </c>
      <c r="E26" s="23">
        <f>C26*D26</f>
        <v>2891.1438000000003</v>
      </c>
      <c r="F26" s="13">
        <v>8777</v>
      </c>
      <c r="G26" s="13">
        <v>8777</v>
      </c>
      <c r="H26" s="29">
        <v>0.3294</v>
      </c>
      <c r="I26" s="23">
        <f>G26*H26</f>
        <v>2891.1438000000003</v>
      </c>
      <c r="J26" s="23" t="s">
        <v>3</v>
      </c>
      <c r="K26" s="9"/>
    </row>
    <row r="27" spans="1:11" ht="1.5" customHeight="1" hidden="1" thickBot="1">
      <c r="A27" s="10" t="s">
        <v>7</v>
      </c>
      <c r="B27" s="7" t="s">
        <v>2</v>
      </c>
      <c r="C27" s="7" t="s">
        <v>2</v>
      </c>
      <c r="D27" s="14">
        <f>SUM(D26:D26)</f>
        <v>0.3294</v>
      </c>
      <c r="E27" s="7">
        <f>SUM(E26:E26)</f>
        <v>2891.1438000000003</v>
      </c>
      <c r="F27" s="7" t="s">
        <v>2</v>
      </c>
      <c r="G27" s="7" t="s">
        <v>2</v>
      </c>
      <c r="H27" s="14">
        <f>SUM(D27)</f>
        <v>0.3294</v>
      </c>
      <c r="I27" s="7">
        <f>SUM(I26:I26)</f>
        <v>2891.1438000000003</v>
      </c>
      <c r="J27" s="15" t="s">
        <v>3</v>
      </c>
      <c r="K27" s="9"/>
    </row>
    <row r="28" spans="1:11" ht="13.5" customHeight="1" thickBot="1">
      <c r="A28" s="10" t="s">
        <v>8</v>
      </c>
      <c r="B28" s="6" t="s">
        <v>2</v>
      </c>
      <c r="C28" s="6" t="s">
        <v>2</v>
      </c>
      <c r="D28" s="6" t="s">
        <v>2</v>
      </c>
      <c r="E28" s="7">
        <f>E26</f>
        <v>2891.1438000000003</v>
      </c>
      <c r="F28" s="6" t="s">
        <v>2</v>
      </c>
      <c r="G28" s="6" t="s">
        <v>2</v>
      </c>
      <c r="H28" s="6" t="s">
        <v>2</v>
      </c>
      <c r="I28" s="7">
        <f>SUM(I26)</f>
        <v>2891.1438000000003</v>
      </c>
      <c r="J28" s="15" t="s">
        <v>3</v>
      </c>
      <c r="K28" s="9"/>
    </row>
    <row r="29" spans="1:11" ht="13.5" thickBot="1">
      <c r="A29" s="43" t="s">
        <v>9</v>
      </c>
      <c r="B29" s="44"/>
      <c r="C29" s="44"/>
      <c r="D29" s="44"/>
      <c r="E29" s="44"/>
      <c r="F29" s="44"/>
      <c r="G29" s="44"/>
      <c r="H29" s="44"/>
      <c r="I29" s="44"/>
      <c r="J29" s="45"/>
      <c r="K29" s="9"/>
    </row>
    <row r="30" spans="1:11" ht="13.5" thickBot="1">
      <c r="A30" s="43" t="s">
        <v>10</v>
      </c>
      <c r="B30" s="44"/>
      <c r="C30" s="44"/>
      <c r="D30" s="44"/>
      <c r="E30" s="44"/>
      <c r="F30" s="44"/>
      <c r="G30" s="44"/>
      <c r="H30" s="44"/>
      <c r="I30" s="44"/>
      <c r="J30" s="45"/>
      <c r="K30" s="9"/>
    </row>
    <row r="31" spans="1:11" ht="15" customHeight="1" thickBot="1">
      <c r="A31" s="12" t="s">
        <v>18</v>
      </c>
      <c r="B31" s="6">
        <v>30.49</v>
      </c>
      <c r="C31" s="6">
        <v>30.49</v>
      </c>
      <c r="D31" s="6">
        <v>1.83</v>
      </c>
      <c r="E31" s="7">
        <f>C31*D31</f>
        <v>55.7967</v>
      </c>
      <c r="F31" s="6">
        <v>27.5</v>
      </c>
      <c r="G31" s="6">
        <v>27.5</v>
      </c>
      <c r="H31" s="6">
        <f>SUM(D31)</f>
        <v>1.83</v>
      </c>
      <c r="I31" s="7">
        <f>G31*H31</f>
        <v>50.325</v>
      </c>
      <c r="J31" s="8" t="s">
        <v>3</v>
      </c>
      <c r="K31" s="9"/>
    </row>
    <row r="32" spans="1:11" ht="0.75" customHeight="1" hidden="1" thickBot="1">
      <c r="A32" s="12" t="s">
        <v>0</v>
      </c>
      <c r="B32" s="6"/>
      <c r="C32" s="6"/>
      <c r="D32" s="6"/>
      <c r="E32" s="7">
        <f>C32*D32/1000</f>
        <v>0</v>
      </c>
      <c r="F32" s="6"/>
      <c r="G32" s="6"/>
      <c r="H32" s="6"/>
      <c r="I32" s="7">
        <f>G32*H32/1000</f>
        <v>0</v>
      </c>
      <c r="J32" s="8" t="s">
        <v>3</v>
      </c>
      <c r="K32" s="9"/>
    </row>
    <row r="33" spans="1:11" ht="13.5" hidden="1" thickBot="1">
      <c r="A33" s="10" t="s">
        <v>11</v>
      </c>
      <c r="B33" s="6" t="s">
        <v>2</v>
      </c>
      <c r="C33" s="6" t="s">
        <v>2</v>
      </c>
      <c r="D33" s="6">
        <f>SUM(D31:D32)</f>
        <v>1.83</v>
      </c>
      <c r="E33" s="7">
        <f>SUM(E31:E32)</f>
        <v>55.7967</v>
      </c>
      <c r="F33" s="6" t="s">
        <v>2</v>
      </c>
      <c r="G33" s="6" t="s">
        <v>2</v>
      </c>
      <c r="H33" s="6">
        <f>SUM(H31:H32)</f>
        <v>1.83</v>
      </c>
      <c r="I33" s="7">
        <f>SUM(I31:I32)</f>
        <v>50.325</v>
      </c>
      <c r="J33" s="15" t="s">
        <v>3</v>
      </c>
      <c r="K33" s="9"/>
    </row>
    <row r="34" spans="1:11" ht="17.25" customHeight="1" thickBot="1">
      <c r="A34" s="16" t="s">
        <v>12</v>
      </c>
      <c r="B34" s="17" t="s">
        <v>2</v>
      </c>
      <c r="C34" s="17" t="s">
        <v>2</v>
      </c>
      <c r="D34" s="17" t="s">
        <v>2</v>
      </c>
      <c r="E34" s="22">
        <f>SUM(E31)</f>
        <v>55.7967</v>
      </c>
      <c r="F34" s="17" t="s">
        <v>2</v>
      </c>
      <c r="G34" s="17" t="s">
        <v>2</v>
      </c>
      <c r="H34" s="17"/>
      <c r="I34" s="22">
        <f>SUM(I31)</f>
        <v>50.325</v>
      </c>
      <c r="J34" s="18" t="s">
        <v>3</v>
      </c>
      <c r="K34" s="9"/>
    </row>
    <row r="35" spans="1:11" ht="13.5" thickBot="1">
      <c r="A35" s="43" t="s">
        <v>13</v>
      </c>
      <c r="B35" s="44"/>
      <c r="C35" s="44"/>
      <c r="D35" s="44"/>
      <c r="E35" s="44"/>
      <c r="F35" s="44"/>
      <c r="G35" s="44"/>
      <c r="H35" s="44"/>
      <c r="I35" s="44"/>
      <c r="J35" s="45"/>
      <c r="K35" s="9"/>
    </row>
    <row r="36" spans="1:11" ht="35.25" customHeight="1" thickBot="1">
      <c r="A36" s="25" t="s">
        <v>21</v>
      </c>
      <c r="B36" s="6">
        <v>2.45</v>
      </c>
      <c r="C36" s="6">
        <v>2.45</v>
      </c>
      <c r="D36" s="6">
        <v>47.141</v>
      </c>
      <c r="E36" s="7">
        <f>C36*D36</f>
        <v>115.49545</v>
      </c>
      <c r="F36" s="6">
        <v>2.45</v>
      </c>
      <c r="G36" s="6">
        <v>2.45</v>
      </c>
      <c r="H36" s="6">
        <v>47.141</v>
      </c>
      <c r="I36" s="7">
        <f>G36*H36</f>
        <v>115.49545</v>
      </c>
      <c r="J36" s="8" t="s">
        <v>2</v>
      </c>
      <c r="K36" s="9"/>
    </row>
    <row r="37" spans="1:11" ht="25.5" customHeight="1" thickBot="1">
      <c r="A37" s="25" t="s">
        <v>22</v>
      </c>
      <c r="B37" s="6">
        <v>2.72</v>
      </c>
      <c r="C37" s="6">
        <v>2.72</v>
      </c>
      <c r="D37" s="6">
        <v>20.203</v>
      </c>
      <c r="E37" s="7">
        <f>C37*D37</f>
        <v>54.95216</v>
      </c>
      <c r="F37" s="6">
        <v>2.72</v>
      </c>
      <c r="G37" s="6">
        <v>2.72</v>
      </c>
      <c r="H37" s="6">
        <v>20.203</v>
      </c>
      <c r="I37" s="7">
        <f>G37*H37</f>
        <v>54.95216</v>
      </c>
      <c r="J37" s="8" t="s">
        <v>2</v>
      </c>
      <c r="K37" s="9"/>
    </row>
    <row r="38" spans="1:11" ht="15" customHeight="1" thickBot="1">
      <c r="A38" s="10" t="s">
        <v>14</v>
      </c>
      <c r="B38" s="6" t="s">
        <v>2</v>
      </c>
      <c r="C38" s="6" t="s">
        <v>2</v>
      </c>
      <c r="D38" s="6">
        <f>SUM(D36:D37)</f>
        <v>67.344</v>
      </c>
      <c r="E38" s="7">
        <f>SUM(E36:E37)</f>
        <v>170.44761</v>
      </c>
      <c r="F38" s="6" t="s">
        <v>2</v>
      </c>
      <c r="G38" s="6" t="s">
        <v>2</v>
      </c>
      <c r="H38" s="6">
        <f>SUM(H36:H37)</f>
        <v>67.344</v>
      </c>
      <c r="I38" s="7">
        <f>SUM(I36:I37)</f>
        <v>170.44761</v>
      </c>
      <c r="J38" s="15" t="s">
        <v>2</v>
      </c>
      <c r="K38" s="9"/>
    </row>
    <row r="39" spans="1:11" ht="13.5" thickBot="1">
      <c r="A39" s="10" t="s">
        <v>15</v>
      </c>
      <c r="B39" s="6" t="s">
        <v>2</v>
      </c>
      <c r="C39" s="6" t="s">
        <v>2</v>
      </c>
      <c r="D39" s="6" t="s">
        <v>2</v>
      </c>
      <c r="E39" s="7">
        <f>SUM(E21+E28+E34+E38)</f>
        <v>3230.486502</v>
      </c>
      <c r="F39" s="6" t="s">
        <v>2</v>
      </c>
      <c r="G39" s="6" t="s">
        <v>2</v>
      </c>
      <c r="H39" s="6" t="s">
        <v>2</v>
      </c>
      <c r="I39" s="7">
        <f>SUM(I21+I28+I34+I38)</f>
        <v>3225.014802</v>
      </c>
      <c r="J39" s="19">
        <f>I39/E39*100</f>
        <v>99.83062303474685</v>
      </c>
      <c r="K39" s="9"/>
    </row>
    <row r="40" spans="1:11" ht="12.75">
      <c r="A40" s="28"/>
      <c r="B40" s="20"/>
      <c r="C40" s="20"/>
      <c r="D40" s="20"/>
      <c r="E40" s="20"/>
      <c r="F40" s="20"/>
      <c r="G40" s="20"/>
      <c r="H40" s="20"/>
      <c r="I40" s="24"/>
      <c r="J40" s="20"/>
      <c r="K40" s="9"/>
    </row>
    <row r="41" spans="1:11" ht="12.75">
      <c r="A41" s="64" t="s">
        <v>32</v>
      </c>
      <c r="B41" s="65"/>
      <c r="C41" s="65"/>
      <c r="D41" s="65"/>
      <c r="E41" s="65"/>
      <c r="F41" s="65"/>
      <c r="G41" s="20"/>
      <c r="H41" s="20"/>
      <c r="I41" s="20"/>
      <c r="J41" s="20"/>
      <c r="K41" s="9"/>
    </row>
    <row r="42" spans="1:11" ht="12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9"/>
    </row>
    <row r="43" spans="1:11" ht="15" customHeight="1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9"/>
    </row>
    <row r="44" spans="1:11" ht="12" customHeight="1">
      <c r="A44" s="27"/>
      <c r="B44" s="21"/>
      <c r="C44" s="21"/>
      <c r="D44" s="21"/>
      <c r="E44" s="21"/>
      <c r="F44" s="21"/>
      <c r="G44" s="21"/>
      <c r="H44" s="21"/>
      <c r="I44" s="21"/>
      <c r="J44" s="21"/>
      <c r="K44" s="9"/>
    </row>
    <row r="45" spans="1:1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sheetProtection/>
  <mergeCells count="30">
    <mergeCell ref="A41:F41"/>
    <mergeCell ref="B21:B22"/>
    <mergeCell ref="A35:J35"/>
    <mergeCell ref="F21:F22"/>
    <mergeCell ref="G21:G22"/>
    <mergeCell ref="H21:H22"/>
    <mergeCell ref="A29:J29"/>
    <mergeCell ref="D21:D22"/>
    <mergeCell ref="A30:J30"/>
    <mergeCell ref="J21:J22"/>
    <mergeCell ref="A2:J2"/>
    <mergeCell ref="B4:E10"/>
    <mergeCell ref="F4:I10"/>
    <mergeCell ref="F11:F17"/>
    <mergeCell ref="A4:A17"/>
    <mergeCell ref="B11:B17"/>
    <mergeCell ref="C11:C17"/>
    <mergeCell ref="D11:D17"/>
    <mergeCell ref="E11:E17"/>
    <mergeCell ref="J4:J17"/>
    <mergeCell ref="G11:G17"/>
    <mergeCell ref="H11:H17"/>
    <mergeCell ref="I11:I17"/>
    <mergeCell ref="A19:J19"/>
    <mergeCell ref="C21:C22"/>
    <mergeCell ref="A25:J25"/>
    <mergeCell ref="A24:J24"/>
    <mergeCell ref="E21:E22"/>
    <mergeCell ref="A21:A22"/>
    <mergeCell ref="I21:I22"/>
  </mergeCells>
  <printOptions/>
  <pageMargins left="0.36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J41"/>
    </sheetView>
  </sheetViews>
  <sheetFormatPr defaultColWidth="9.00390625" defaultRowHeight="12.75"/>
  <cols>
    <col min="1" max="1" width="21.125" style="0" customWidth="1"/>
    <col min="2" max="2" width="12.00390625" style="0" customWidth="1"/>
    <col min="3" max="3" width="11.375" style="0" customWidth="1"/>
    <col min="4" max="4" width="12.125" style="0" customWidth="1"/>
    <col min="5" max="5" width="10.125" style="0" customWidth="1"/>
    <col min="6" max="6" width="13.75390625" style="0" customWidth="1"/>
    <col min="7" max="7" width="12.375" style="0" customWidth="1"/>
    <col min="8" max="8" width="11.75390625" style="0" customWidth="1"/>
    <col min="9" max="9" width="10.125" style="0" customWidth="1"/>
    <col min="10" max="10" width="11.875" style="0" customWidth="1"/>
  </cols>
  <sheetData>
    <row r="1" spans="8:9" s="3" customFormat="1" ht="9.75" customHeight="1">
      <c r="H1" s="2" t="s">
        <v>16</v>
      </c>
      <c r="I1" s="2"/>
    </row>
    <row r="2" spans="1:10" ht="47.2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3.5" thickBo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4.5" customHeight="1">
      <c r="A4" s="61" t="s">
        <v>17</v>
      </c>
      <c r="B4" s="52" t="s">
        <v>23</v>
      </c>
      <c r="C4" s="53"/>
      <c r="D4" s="53"/>
      <c r="E4" s="54"/>
      <c r="F4" s="52" t="s">
        <v>24</v>
      </c>
      <c r="G4" s="53"/>
      <c r="H4" s="53"/>
      <c r="I4" s="54"/>
      <c r="J4" s="35" t="s">
        <v>25</v>
      </c>
    </row>
    <row r="5" spans="1:10" ht="4.5" customHeight="1">
      <c r="A5" s="62"/>
      <c r="B5" s="55"/>
      <c r="C5" s="56"/>
      <c r="D5" s="56"/>
      <c r="E5" s="57"/>
      <c r="F5" s="55"/>
      <c r="G5" s="56"/>
      <c r="H5" s="56"/>
      <c r="I5" s="57"/>
      <c r="J5" s="36"/>
    </row>
    <row r="6" spans="1:10" ht="1.5" customHeight="1">
      <c r="A6" s="62"/>
      <c r="B6" s="55"/>
      <c r="C6" s="56"/>
      <c r="D6" s="56"/>
      <c r="E6" s="57"/>
      <c r="F6" s="55"/>
      <c r="G6" s="56"/>
      <c r="H6" s="56"/>
      <c r="I6" s="57"/>
      <c r="J6" s="36"/>
    </row>
    <row r="7" spans="1:10" ht="3" customHeight="1" thickBot="1">
      <c r="A7" s="62"/>
      <c r="B7" s="55"/>
      <c r="C7" s="56"/>
      <c r="D7" s="56"/>
      <c r="E7" s="57"/>
      <c r="F7" s="55"/>
      <c r="G7" s="56"/>
      <c r="H7" s="56"/>
      <c r="I7" s="57"/>
      <c r="J7" s="36"/>
    </row>
    <row r="8" spans="1:10" ht="4.5" customHeight="1" hidden="1">
      <c r="A8" s="62"/>
      <c r="B8" s="55"/>
      <c r="C8" s="56"/>
      <c r="D8" s="56"/>
      <c r="E8" s="57"/>
      <c r="F8" s="55"/>
      <c r="G8" s="56"/>
      <c r="H8" s="56"/>
      <c r="I8" s="57"/>
      <c r="J8" s="36"/>
    </row>
    <row r="9" spans="1:10" ht="4.5" customHeight="1" hidden="1">
      <c r="A9" s="62"/>
      <c r="B9" s="55"/>
      <c r="C9" s="56"/>
      <c r="D9" s="56"/>
      <c r="E9" s="57"/>
      <c r="F9" s="55"/>
      <c r="G9" s="56"/>
      <c r="H9" s="56"/>
      <c r="I9" s="57"/>
      <c r="J9" s="36"/>
    </row>
    <row r="10" spans="1:10" ht="4.5" customHeight="1" hidden="1">
      <c r="A10" s="62"/>
      <c r="B10" s="58"/>
      <c r="C10" s="59"/>
      <c r="D10" s="59"/>
      <c r="E10" s="60"/>
      <c r="F10" s="58"/>
      <c r="G10" s="59"/>
      <c r="H10" s="59"/>
      <c r="I10" s="60"/>
      <c r="J10" s="36"/>
    </row>
    <row r="11" spans="1:10" ht="21.75" customHeight="1">
      <c r="A11" s="62"/>
      <c r="B11" s="32" t="s">
        <v>26</v>
      </c>
      <c r="C11" s="32" t="s">
        <v>27</v>
      </c>
      <c r="D11" s="32" t="s">
        <v>28</v>
      </c>
      <c r="E11" s="35" t="s">
        <v>29</v>
      </c>
      <c r="F11" s="32" t="s">
        <v>30</v>
      </c>
      <c r="G11" s="32" t="s">
        <v>27</v>
      </c>
      <c r="H11" s="32" t="s">
        <v>28</v>
      </c>
      <c r="I11" s="35" t="s">
        <v>31</v>
      </c>
      <c r="J11" s="36"/>
    </row>
    <row r="12" spans="1:10" ht="21.75" customHeight="1">
      <c r="A12" s="62"/>
      <c r="B12" s="33"/>
      <c r="C12" s="33"/>
      <c r="D12" s="33"/>
      <c r="E12" s="36"/>
      <c r="F12" s="33"/>
      <c r="G12" s="33"/>
      <c r="H12" s="33"/>
      <c r="I12" s="36"/>
      <c r="J12" s="36"/>
    </row>
    <row r="13" spans="1:10" ht="21.75" customHeight="1">
      <c r="A13" s="62"/>
      <c r="B13" s="33"/>
      <c r="C13" s="33"/>
      <c r="D13" s="33"/>
      <c r="E13" s="36"/>
      <c r="F13" s="33"/>
      <c r="G13" s="33"/>
      <c r="H13" s="33"/>
      <c r="I13" s="36"/>
      <c r="J13" s="36"/>
    </row>
    <row r="14" spans="1:10" ht="21.75" customHeight="1">
      <c r="A14" s="62"/>
      <c r="B14" s="33"/>
      <c r="C14" s="33"/>
      <c r="D14" s="33"/>
      <c r="E14" s="36"/>
      <c r="F14" s="33"/>
      <c r="G14" s="33"/>
      <c r="H14" s="33"/>
      <c r="I14" s="36"/>
      <c r="J14" s="36"/>
    </row>
    <row r="15" spans="1:10" ht="9" customHeight="1">
      <c r="A15" s="62"/>
      <c r="B15" s="33"/>
      <c r="C15" s="33"/>
      <c r="D15" s="33"/>
      <c r="E15" s="36"/>
      <c r="F15" s="33"/>
      <c r="G15" s="33"/>
      <c r="H15" s="33"/>
      <c r="I15" s="36"/>
      <c r="J15" s="36"/>
    </row>
    <row r="16" spans="1:10" ht="15.75" customHeight="1">
      <c r="A16" s="62"/>
      <c r="B16" s="33"/>
      <c r="C16" s="33"/>
      <c r="D16" s="33"/>
      <c r="E16" s="36"/>
      <c r="F16" s="33"/>
      <c r="G16" s="33"/>
      <c r="H16" s="33"/>
      <c r="I16" s="36"/>
      <c r="J16" s="36"/>
    </row>
    <row r="17" spans="1:10" ht="21.75" customHeight="1" hidden="1">
      <c r="A17" s="63"/>
      <c r="B17" s="34"/>
      <c r="C17" s="34"/>
      <c r="D17" s="34"/>
      <c r="E17" s="37"/>
      <c r="F17" s="34"/>
      <c r="G17" s="34"/>
      <c r="H17" s="34"/>
      <c r="I17" s="37"/>
      <c r="J17" s="37"/>
    </row>
    <row r="18" spans="1:10" ht="13.5" thickBot="1">
      <c r="A18" s="4">
        <v>1</v>
      </c>
      <c r="B18" s="5">
        <v>3</v>
      </c>
      <c r="C18" s="5">
        <v>4</v>
      </c>
      <c r="D18" s="5">
        <v>5</v>
      </c>
      <c r="E18" s="5">
        <v>6</v>
      </c>
      <c r="F18" s="5">
        <v>7</v>
      </c>
      <c r="G18" s="5">
        <v>8</v>
      </c>
      <c r="H18" s="5">
        <v>9</v>
      </c>
      <c r="I18" s="5">
        <v>10</v>
      </c>
      <c r="J18" s="5">
        <v>11</v>
      </c>
    </row>
    <row r="19" spans="1:10" ht="13.5" thickBot="1">
      <c r="A19" s="38" t="s">
        <v>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1" ht="27" customHeight="1" thickBot="1">
      <c r="A20" s="30" t="s">
        <v>19</v>
      </c>
      <c r="B20" s="6">
        <v>73.75</v>
      </c>
      <c r="C20" s="6">
        <v>46.82</v>
      </c>
      <c r="D20" s="6">
        <v>2.4156</v>
      </c>
      <c r="E20" s="7">
        <f>C20*D20</f>
        <v>113.098392</v>
      </c>
      <c r="F20" s="6">
        <v>77.44</v>
      </c>
      <c r="G20" s="6">
        <v>48.79</v>
      </c>
      <c r="H20" s="6">
        <v>2.4156</v>
      </c>
      <c r="I20" s="7">
        <f>G20*H20</f>
        <v>117.857124</v>
      </c>
      <c r="J20" s="8" t="s">
        <v>2</v>
      </c>
      <c r="K20" s="9"/>
    </row>
    <row r="21" spans="1:11" ht="12.75">
      <c r="A21" s="48" t="s">
        <v>4</v>
      </c>
      <c r="B21" s="41" t="s">
        <v>2</v>
      </c>
      <c r="C21" s="41" t="s">
        <v>2</v>
      </c>
      <c r="D21" s="41">
        <f>SUM(D20:D20)</f>
        <v>2.4156</v>
      </c>
      <c r="E21" s="46">
        <f>SUM(E20:E20)</f>
        <v>113.098392</v>
      </c>
      <c r="F21" s="41" t="s">
        <v>2</v>
      </c>
      <c r="G21" s="41">
        <v>48.79</v>
      </c>
      <c r="H21" s="41">
        <f>SUM(H20:H20)</f>
        <v>2.4156</v>
      </c>
      <c r="I21" s="46">
        <f>SUM(I20:I20)</f>
        <v>117.857124</v>
      </c>
      <c r="J21" s="41" t="s">
        <v>3</v>
      </c>
      <c r="K21" s="9"/>
    </row>
    <row r="22" spans="1:11" ht="5.25" customHeight="1" thickBot="1">
      <c r="A22" s="49"/>
      <c r="B22" s="42"/>
      <c r="C22" s="42"/>
      <c r="D22" s="42"/>
      <c r="E22" s="47"/>
      <c r="F22" s="42"/>
      <c r="G22" s="42"/>
      <c r="H22" s="42"/>
      <c r="I22" s="47"/>
      <c r="J22" s="42"/>
      <c r="K22" s="9"/>
    </row>
    <row r="23" spans="1:11" ht="3" customHeight="1" hidden="1">
      <c r="A23" s="11"/>
      <c r="B23" s="6"/>
      <c r="C23" s="6"/>
      <c r="D23" s="6"/>
      <c r="E23" s="6"/>
      <c r="F23" s="6"/>
      <c r="G23" s="6"/>
      <c r="H23" s="6"/>
      <c r="I23" s="6"/>
      <c r="J23" s="6"/>
      <c r="K23" s="9"/>
    </row>
    <row r="24" spans="1:11" ht="1.5" customHeight="1" hidden="1">
      <c r="A24" s="43" t="s">
        <v>5</v>
      </c>
      <c r="B24" s="44"/>
      <c r="C24" s="44"/>
      <c r="D24" s="44"/>
      <c r="E24" s="44"/>
      <c r="F24" s="44"/>
      <c r="G24" s="44"/>
      <c r="H24" s="44"/>
      <c r="I24" s="44"/>
      <c r="J24" s="45"/>
      <c r="K24" s="9"/>
    </row>
    <row r="25" spans="1:11" ht="13.5" thickBot="1">
      <c r="A25" s="43" t="s">
        <v>6</v>
      </c>
      <c r="B25" s="44"/>
      <c r="C25" s="44"/>
      <c r="D25" s="44"/>
      <c r="E25" s="44"/>
      <c r="F25" s="44"/>
      <c r="G25" s="44"/>
      <c r="H25" s="44"/>
      <c r="I25" s="44"/>
      <c r="J25" s="45"/>
      <c r="K25" s="9"/>
    </row>
    <row r="26" spans="1:11" ht="28.5" customHeight="1" thickBot="1">
      <c r="A26" s="12" t="s">
        <v>20</v>
      </c>
      <c r="B26" s="31">
        <v>8777</v>
      </c>
      <c r="C26" s="31">
        <v>8777</v>
      </c>
      <c r="D26" s="29">
        <v>0.3294</v>
      </c>
      <c r="E26" s="23">
        <f>C26*D26</f>
        <v>2891.1438000000003</v>
      </c>
      <c r="F26" s="31">
        <v>9145.63</v>
      </c>
      <c r="G26" s="31">
        <v>9145.63</v>
      </c>
      <c r="H26" s="29">
        <v>0.3294</v>
      </c>
      <c r="I26" s="23">
        <f>G26*H26</f>
        <v>3012.570522</v>
      </c>
      <c r="J26" s="23" t="s">
        <v>3</v>
      </c>
      <c r="K26" s="9"/>
    </row>
    <row r="27" spans="1:11" ht="1.5" customHeight="1" hidden="1">
      <c r="A27" s="10" t="s">
        <v>7</v>
      </c>
      <c r="B27" s="7" t="s">
        <v>2</v>
      </c>
      <c r="C27" s="7" t="s">
        <v>2</v>
      </c>
      <c r="D27" s="14">
        <f>SUM(D26:D26)</f>
        <v>0.3294</v>
      </c>
      <c r="E27" s="7">
        <f>SUM(E26:E26)</f>
        <v>2891.1438000000003</v>
      </c>
      <c r="F27" s="7" t="s">
        <v>2</v>
      </c>
      <c r="G27" s="7" t="s">
        <v>2</v>
      </c>
      <c r="H27" s="14">
        <f>SUM(D27)</f>
        <v>0.3294</v>
      </c>
      <c r="I27" s="7">
        <f>SUM(I26:I26)</f>
        <v>3012.570522</v>
      </c>
      <c r="J27" s="15" t="s">
        <v>3</v>
      </c>
      <c r="K27" s="9"/>
    </row>
    <row r="28" spans="1:11" ht="13.5" customHeight="1" thickBot="1">
      <c r="A28" s="10" t="s">
        <v>8</v>
      </c>
      <c r="B28" s="6" t="s">
        <v>2</v>
      </c>
      <c r="C28" s="6" t="s">
        <v>2</v>
      </c>
      <c r="D28" s="6" t="s">
        <v>2</v>
      </c>
      <c r="E28" s="7">
        <f>E26</f>
        <v>2891.1438000000003</v>
      </c>
      <c r="F28" s="6" t="s">
        <v>2</v>
      </c>
      <c r="G28" s="6" t="s">
        <v>2</v>
      </c>
      <c r="H28" s="6" t="s">
        <v>2</v>
      </c>
      <c r="I28" s="7">
        <f>SUM(I26)</f>
        <v>3012.570522</v>
      </c>
      <c r="J28" s="15" t="s">
        <v>3</v>
      </c>
      <c r="K28" s="9"/>
    </row>
    <row r="29" spans="1:11" ht="13.5" thickBot="1">
      <c r="A29" s="43" t="s">
        <v>9</v>
      </c>
      <c r="B29" s="44"/>
      <c r="C29" s="44"/>
      <c r="D29" s="44"/>
      <c r="E29" s="44"/>
      <c r="F29" s="44"/>
      <c r="G29" s="44"/>
      <c r="H29" s="44"/>
      <c r="I29" s="44"/>
      <c r="J29" s="45"/>
      <c r="K29" s="9"/>
    </row>
    <row r="30" spans="1:11" ht="13.5" thickBot="1">
      <c r="A30" s="43" t="s">
        <v>10</v>
      </c>
      <c r="B30" s="44"/>
      <c r="C30" s="44"/>
      <c r="D30" s="44"/>
      <c r="E30" s="44"/>
      <c r="F30" s="44"/>
      <c r="G30" s="44"/>
      <c r="H30" s="44"/>
      <c r="I30" s="44"/>
      <c r="J30" s="45"/>
      <c r="K30" s="9"/>
    </row>
    <row r="31" spans="1:11" ht="15" customHeight="1" thickBot="1">
      <c r="A31" s="12" t="s">
        <v>18</v>
      </c>
      <c r="B31" s="6">
        <v>30.49</v>
      </c>
      <c r="C31" s="6">
        <v>30.49</v>
      </c>
      <c r="D31" s="6">
        <v>1.83</v>
      </c>
      <c r="E31" s="7">
        <f>C31*D31</f>
        <v>55.7967</v>
      </c>
      <c r="F31" s="6">
        <v>28.66</v>
      </c>
      <c r="G31" s="6">
        <v>28.66</v>
      </c>
      <c r="H31" s="6">
        <f>SUM(D31)</f>
        <v>1.83</v>
      </c>
      <c r="I31" s="7">
        <f>G31*H31</f>
        <v>52.4478</v>
      </c>
      <c r="J31" s="8" t="s">
        <v>3</v>
      </c>
      <c r="K31" s="9"/>
    </row>
    <row r="32" spans="1:11" ht="0.75" customHeight="1" hidden="1">
      <c r="A32" s="12" t="s">
        <v>0</v>
      </c>
      <c r="B32" s="6"/>
      <c r="C32" s="6"/>
      <c r="D32" s="6"/>
      <c r="E32" s="7">
        <f>C32*D32/1000</f>
        <v>0</v>
      </c>
      <c r="F32" s="6"/>
      <c r="G32" s="6"/>
      <c r="H32" s="6"/>
      <c r="I32" s="7">
        <f>G32*H32/1000</f>
        <v>0</v>
      </c>
      <c r="J32" s="8" t="s">
        <v>3</v>
      </c>
      <c r="K32" s="9"/>
    </row>
    <row r="33" spans="1:11" ht="13.5" hidden="1" thickBot="1">
      <c r="A33" s="10" t="s">
        <v>11</v>
      </c>
      <c r="B33" s="6" t="s">
        <v>2</v>
      </c>
      <c r="C33" s="6" t="s">
        <v>2</v>
      </c>
      <c r="D33" s="6">
        <f>SUM(D31:D32)</f>
        <v>1.83</v>
      </c>
      <c r="E33" s="7">
        <f>SUM(E31:E32)</f>
        <v>55.7967</v>
      </c>
      <c r="F33" s="6" t="s">
        <v>2</v>
      </c>
      <c r="G33" s="6" t="s">
        <v>2</v>
      </c>
      <c r="H33" s="6">
        <f>SUM(H31:H32)</f>
        <v>1.83</v>
      </c>
      <c r="I33" s="7">
        <f>SUM(I31:I32)</f>
        <v>52.4478</v>
      </c>
      <c r="J33" s="15" t="s">
        <v>3</v>
      </c>
      <c r="K33" s="9"/>
    </row>
    <row r="34" spans="1:11" ht="17.25" customHeight="1" thickBot="1">
      <c r="A34" s="16" t="s">
        <v>12</v>
      </c>
      <c r="B34" s="17" t="s">
        <v>2</v>
      </c>
      <c r="C34" s="17" t="s">
        <v>2</v>
      </c>
      <c r="D34" s="17" t="s">
        <v>2</v>
      </c>
      <c r="E34" s="22">
        <f>SUM(E31)</f>
        <v>55.7967</v>
      </c>
      <c r="F34" s="17" t="s">
        <v>2</v>
      </c>
      <c r="G34" s="17" t="s">
        <v>2</v>
      </c>
      <c r="H34" s="17"/>
      <c r="I34" s="22">
        <f>SUM(I31)</f>
        <v>52.4478</v>
      </c>
      <c r="J34" s="18" t="s">
        <v>3</v>
      </c>
      <c r="K34" s="9"/>
    </row>
    <row r="35" spans="1:11" ht="13.5" thickBot="1">
      <c r="A35" s="43" t="s">
        <v>13</v>
      </c>
      <c r="B35" s="44"/>
      <c r="C35" s="44"/>
      <c r="D35" s="44"/>
      <c r="E35" s="44"/>
      <c r="F35" s="44"/>
      <c r="G35" s="44"/>
      <c r="H35" s="44"/>
      <c r="I35" s="44"/>
      <c r="J35" s="45"/>
      <c r="K35" s="9"/>
    </row>
    <row r="36" spans="1:11" ht="35.25" customHeight="1" thickBot="1">
      <c r="A36" s="25" t="s">
        <v>21</v>
      </c>
      <c r="B36" s="6">
        <v>2.45</v>
      </c>
      <c r="C36" s="6">
        <v>2.45</v>
      </c>
      <c r="D36" s="6">
        <v>47.141</v>
      </c>
      <c r="E36" s="7">
        <f>C36*D36</f>
        <v>115.49545</v>
      </c>
      <c r="F36" s="6">
        <v>2.55</v>
      </c>
      <c r="G36" s="6">
        <v>2.55</v>
      </c>
      <c r="H36" s="6">
        <v>47.141</v>
      </c>
      <c r="I36" s="7">
        <f>G36*H36</f>
        <v>120.20955</v>
      </c>
      <c r="J36" s="8" t="s">
        <v>2</v>
      </c>
      <c r="K36" s="9"/>
    </row>
    <row r="37" spans="1:11" ht="25.5" customHeight="1" thickBot="1">
      <c r="A37" s="25" t="s">
        <v>22</v>
      </c>
      <c r="B37" s="6">
        <v>2.72</v>
      </c>
      <c r="C37" s="6">
        <v>2.72</v>
      </c>
      <c r="D37" s="6">
        <v>20.203</v>
      </c>
      <c r="E37" s="7">
        <f>C37*D37</f>
        <v>54.95216</v>
      </c>
      <c r="F37" s="6">
        <v>2.84</v>
      </c>
      <c r="G37" s="6">
        <v>2.84</v>
      </c>
      <c r="H37" s="6">
        <v>20.203</v>
      </c>
      <c r="I37" s="7">
        <f>G37*H37</f>
        <v>57.37651999999999</v>
      </c>
      <c r="J37" s="8" t="s">
        <v>2</v>
      </c>
      <c r="K37" s="9"/>
    </row>
    <row r="38" spans="1:11" ht="15" customHeight="1" thickBot="1">
      <c r="A38" s="10" t="s">
        <v>14</v>
      </c>
      <c r="B38" s="6" t="s">
        <v>2</v>
      </c>
      <c r="C38" s="6" t="s">
        <v>2</v>
      </c>
      <c r="D38" s="6">
        <f>SUM(D36:D37)</f>
        <v>67.344</v>
      </c>
      <c r="E38" s="7">
        <f>SUM(E36:E37)</f>
        <v>170.44761</v>
      </c>
      <c r="F38" s="6" t="s">
        <v>2</v>
      </c>
      <c r="G38" s="6" t="s">
        <v>2</v>
      </c>
      <c r="H38" s="6">
        <f>SUM(H36:H37)</f>
        <v>67.344</v>
      </c>
      <c r="I38" s="7">
        <f>SUM(I36:I37)</f>
        <v>177.58606999999998</v>
      </c>
      <c r="J38" s="15" t="s">
        <v>2</v>
      </c>
      <c r="K38" s="9"/>
    </row>
    <row r="39" spans="1:11" ht="13.5" thickBot="1">
      <c r="A39" s="10" t="s">
        <v>15</v>
      </c>
      <c r="B39" s="6" t="s">
        <v>2</v>
      </c>
      <c r="C39" s="6" t="s">
        <v>2</v>
      </c>
      <c r="D39" s="6" t="s">
        <v>2</v>
      </c>
      <c r="E39" s="7">
        <f>SUM(E21+E28+E34+E38)</f>
        <v>3230.486502</v>
      </c>
      <c r="F39" s="6" t="s">
        <v>2</v>
      </c>
      <c r="G39" s="6" t="s">
        <v>2</v>
      </c>
      <c r="H39" s="6" t="s">
        <v>2</v>
      </c>
      <c r="I39" s="7">
        <f>SUM(I21+I28+I34+I38)</f>
        <v>3360.461516</v>
      </c>
      <c r="J39" s="19">
        <f>I39/E39*100</f>
        <v>104.0233882394968</v>
      </c>
      <c r="K39" s="9"/>
    </row>
    <row r="40" spans="1:11" ht="12.75">
      <c r="A40" s="28"/>
      <c r="B40" s="20"/>
      <c r="C40" s="20"/>
      <c r="D40" s="20"/>
      <c r="E40" s="20"/>
      <c r="F40" s="20"/>
      <c r="G40" s="20"/>
      <c r="H40" s="20"/>
      <c r="I40" s="24"/>
      <c r="J40" s="20"/>
      <c r="K40" s="9"/>
    </row>
    <row r="41" spans="1:11" ht="12.75">
      <c r="A41" s="64" t="s">
        <v>32</v>
      </c>
      <c r="B41" s="65"/>
      <c r="C41" s="65"/>
      <c r="D41" s="65"/>
      <c r="E41" s="65"/>
      <c r="F41" s="65"/>
      <c r="G41" s="20"/>
      <c r="H41" s="20"/>
      <c r="I41" s="20"/>
      <c r="J41" s="20"/>
      <c r="K41" s="9"/>
    </row>
    <row r="42" spans="1:11" ht="12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9"/>
    </row>
    <row r="43" spans="1:11" ht="15" customHeight="1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9"/>
    </row>
    <row r="44" spans="1:11" ht="12" customHeight="1">
      <c r="A44" s="27"/>
      <c r="B44" s="21"/>
      <c r="C44" s="21"/>
      <c r="D44" s="21"/>
      <c r="E44" s="21"/>
      <c r="F44" s="21"/>
      <c r="G44" s="21"/>
      <c r="H44" s="21"/>
      <c r="I44" s="21"/>
      <c r="J44" s="21"/>
      <c r="K44" s="9"/>
    </row>
    <row r="45" spans="1:1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</sheetData>
  <sheetProtection/>
  <mergeCells count="30">
    <mergeCell ref="A41:F41"/>
    <mergeCell ref="A25:J25"/>
    <mergeCell ref="A29:J29"/>
    <mergeCell ref="A30:J30"/>
    <mergeCell ref="A35:J35"/>
    <mergeCell ref="A24:J24"/>
    <mergeCell ref="D21:D22"/>
    <mergeCell ref="E21:E22"/>
    <mergeCell ref="F21:F22"/>
    <mergeCell ref="G21:G22"/>
    <mergeCell ref="A21:A22"/>
    <mergeCell ref="B21:B22"/>
    <mergeCell ref="C21:C22"/>
    <mergeCell ref="H21:H22"/>
    <mergeCell ref="G11:G17"/>
    <mergeCell ref="H11:H17"/>
    <mergeCell ref="I11:I17"/>
    <mergeCell ref="A19:J19"/>
    <mergeCell ref="I21:I22"/>
    <mergeCell ref="J21:J22"/>
    <mergeCell ref="A2:J2"/>
    <mergeCell ref="A4:A17"/>
    <mergeCell ref="B4:E10"/>
    <mergeCell ref="F4:I10"/>
    <mergeCell ref="J4:J17"/>
    <mergeCell ref="B11:B17"/>
    <mergeCell ref="C11:C17"/>
    <mergeCell ref="D11:D17"/>
    <mergeCell ref="E11:E17"/>
    <mergeCell ref="F11:F1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Подгорненское с_п</cp:lastModifiedBy>
  <cp:lastPrinted>2014-02-05T05:37:58Z</cp:lastPrinted>
  <dcterms:created xsi:type="dcterms:W3CDTF">2011-04-13T06:43:01Z</dcterms:created>
  <dcterms:modified xsi:type="dcterms:W3CDTF">2014-02-05T05:39:23Z</dcterms:modified>
  <cp:category/>
  <cp:version/>
  <cp:contentType/>
  <cp:contentStatus/>
</cp:coreProperties>
</file>