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650" windowHeight="87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'доходы'!$B$1:$K$108</definedName>
  </definedNames>
  <calcPr fullCalcOnLoad="1"/>
</workbook>
</file>

<file path=xl/sharedStrings.xml><?xml version="1.0" encoding="utf-8"?>
<sst xmlns="http://schemas.openxmlformats.org/spreadsheetml/2006/main" count="852" uniqueCount="552">
  <si>
    <t> ПРОЧИЕ НЕНАЛОГОВЫЕ ДОХОДЫ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</si>
  <si>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</si>
  <si>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</si>
  <si>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</si>
  <si>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</si>
  <si>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</si>
  <si>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</si>
  <si>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</si>
  <si>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</si>
  <si>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</si>
  <si>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</si>
  <si>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</si>
  <si>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182 1 01 02020 01 1000 110</t>
  </si>
  <si>
    <t>182 1 01 02030 01 0000 110</t>
  </si>
  <si>
    <t>182 1 01 02030 01 1000 110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</si>
  <si>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</si>
  <si>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</si>
  <si>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</si>
  <si>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</si>
  <si>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</si>
  <si>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182 1 05 01020 01 0000 110</t>
  </si>
  <si>
    <t>182 1 05 01021 01 0000 110</t>
  </si>
  <si>
    <t>182 1 05 01021 01 1000 110</t>
  </si>
  <si>
    <t>182 1 05 01050 01 0000 110</t>
  </si>
  <si>
    <t>182 1 05 01050 01 1000 110</t>
  </si>
  <si>
    <t>182 1 05 03000 01 0000 110</t>
  </si>
  <si>
    <t>182 1 05 03010 01 0000 110</t>
  </si>
  <si>
    <t>182 1 05 03010 01 1000 110</t>
  </si>
  <si>
    <t>182 1 05 03010 01 2000 110</t>
  </si>
  <si>
    <t>182 1 05 03020 01 2000 110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</si>
  <si>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</si>
  <si>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</si>
  <si>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</si>
  <si>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</si>
  <si>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</si>
  <si>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</si>
  <si>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</si>
  <si>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3.Источники финансирования дефицита бюджета</t>
  </si>
  <si>
    <t>Руководитель _______________</t>
  </si>
  <si>
    <t>Руководитель финансово-</t>
  </si>
  <si>
    <t>экономической службы______________</t>
  </si>
  <si>
    <t>Главный бухгалтер ______________</t>
  </si>
  <si>
    <t>2.Расходы бюджета</t>
  </si>
  <si>
    <t>Код строки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</si>
  <si>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</si>
  <si>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</si>
  <si>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</si>
  <si>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</si>
  <si>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</si>
  <si>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</si>
  <si>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</si>
  <si>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</si>
  <si>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</si>
  <si>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</si>
  <si>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</si>
  <si>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</si>
  <si>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</si>
  <si>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</si>
  <si>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</si>
  <si>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</si>
  <si>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</si>
  <si>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</si>
  <si>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</si>
  <si>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</si>
  <si>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</si>
  <si>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</si>
  <si>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</si>
  <si>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</si>
  <si>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</si>
  <si>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Результат исполнения бюджета (дефицит "-", профицит "+")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</si>
  <si>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</si>
  <si>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</si>
  <si>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</si>
  <si>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</si>
  <si>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</si>
  <si>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</si>
  <si>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Минимальный налог, зачисляемый в бюджеты субъектов Российской Федерации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</si>
  <si>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</si>
  <si>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</si>
  <si>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</si>
  <si>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</si>
  <si>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</si>
  <si>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902 1 00 00000 00 0000 000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</si>
  <si>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</si>
  <si>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</si>
  <si>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</si>
  <si>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</si>
  <si>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</si>
  <si>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</si>
  <si>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</si>
  <si>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</si>
  <si>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</si>
  <si>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</si>
  <si>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</si>
  <si>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</si>
  <si>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</si>
  <si>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</si>
  <si>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</si>
  <si>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</si>
  <si>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</si>
  <si>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</si>
  <si>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</si>
  <si>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</si>
  <si>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</si>
  <si>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</si>
  <si>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</si>
  <si>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</si>
  <si>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</si>
  <si>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</si>
  <si>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</si>
  <si>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</si>
  <si>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</si>
  <si>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</si>
  <si>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 xml:space="preserve">                                                подпись</t>
  </si>
  <si>
    <t xml:space="preserve">                                          подпись</t>
  </si>
  <si>
    <t xml:space="preserve">                               подпись</t>
  </si>
  <si>
    <t>(расшифровка подписи)</t>
  </si>
  <si>
    <t> Региональные целевые программы</t>
  </si>
  <si>
    <t> Национальная экономика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</si>
  <si>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</si>
  <si>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</si>
  <si>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</si>
  <si>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</si>
  <si>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</si>
  <si>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Подпрограмма «Социальное развитие села в Ростовской области на 2010-2014 годы»</t>
  </si>
  <si>
    <t> Подпрограмма "Социальная поддержка населения"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</si>
  <si>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</si>
  <si>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</si>
  <si>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</si>
  <si>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902 1 14 00000 00 0000 000</t>
  </si>
  <si>
    <t>902 1 14 06000 00 0000 430</t>
  </si>
  <si>
    <t>902 1 14 06010 00 0000 430</t>
  </si>
  <si>
    <t>902 1 14 06013 10 0000 430</t>
  </si>
  <si>
    <t> Иные межбюджетные трансферты</t>
  </si>
  <si>
    <t> Прочие межбюджетные трансферты, передаваемые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</si>
  <si>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</si>
  <si>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</si>
  <si>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</si>
  <si>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</si>
  <si>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</si>
  <si>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</si>
  <si>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</si>
  <si>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</si>
  <si>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</si>
  <si>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</si>
  <si>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</si>
  <si>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</si>
  <si>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</si>
  <si>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</si>
  <si>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</si>
  <si>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</si>
  <si>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</si>
  <si>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010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</si>
  <si>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</si>
  <si>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</si>
  <si>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</si>
  <si>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</si>
  <si>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</si>
  <si>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</si>
  <si>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</si>
  <si>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</si>
  <si>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</si>
  <si>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</si>
  <si>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</si>
  <si>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</si>
  <si>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</si>
  <si>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</si>
  <si>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</si>
  <si>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</si>
  <si>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ГОСУДАРСТВЕННАЯ ПОШЛИНА</t>
  </si>
  <si>
    <t>182 1 05 01021 01 2000 110</t>
  </si>
  <si>
    <t> Национальная безопасность и правоохранительная деятельность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</si>
  <si>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</si>
  <si>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</si>
  <si>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</si>
  <si>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 xml:space="preserve"> 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</si>
  <si>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</si>
  <si>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</si>
  <si>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</si>
  <si>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</si>
  <si>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</si>
  <si>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</si>
  <si>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</si>
  <si>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</si>
  <si>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</si>
  <si>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</si>
  <si>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</si>
  <si>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</si>
  <si>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</si>
  <si>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</si>
  <si>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</si>
  <si>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</si>
  <si>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</si>
  <si>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</si>
  <si>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Средства самообложения граждан, зачисляемые в бюджеты поселений</t>
  </si>
  <si>
    <t> Средства самообложения граждан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</si>
  <si>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</si>
  <si>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</si>
  <si>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</si>
  <si>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</si>
  <si>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</si>
  <si>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</si>
  <si>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</si>
  <si>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</si>
  <si>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</si>
  <si>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</si>
  <si>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</si>
  <si>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</si>
  <si>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</si>
  <si>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</si>
  <si>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</si>
  <si>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</si>
  <si>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</si>
  <si>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</si>
  <si>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</si>
  <si>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182 1 06 06023 10 3000 110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</si>
  <si>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</si>
  <si>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</si>
  <si>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</si>
  <si>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</si>
  <si>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</si>
  <si>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</si>
  <si>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</si>
  <si>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951 1 11 05020 00 0000 120</t>
  </si>
  <si>
    <t>951 1 11 05025 10 0000 120</t>
  </si>
  <si>
    <t>951 1 16 00000 00 0000 000</t>
  </si>
  <si>
    <t>951 1 16 90000 00 0000 140</t>
  </si>
  <si>
    <t>951 1 16 90050 10 0000 140</t>
  </si>
  <si>
    <t>951 1 17 00000 00 0000 000</t>
  </si>
  <si>
    <t>951 1 17 13030 10 0000 180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</si>
  <si>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</si>
  <si>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</si>
  <si>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</si>
  <si>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</si>
  <si>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</si>
  <si>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</si>
  <si>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</si>
  <si>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</si>
  <si>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</si>
  <si>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</si>
  <si>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</si>
  <si>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</si>
  <si>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</si>
  <si>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</si>
  <si>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</si>
  <si>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Администрация Подгорненского сельского поселения Ремонтненского района Ростовской области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</si>
  <si>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</si>
  <si>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средства</t>
  </si>
  <si>
    <t> Целевые программы муниципальных образований</t>
  </si>
  <si>
    <t> Муниципальная долгосрочная целевая программа «Профилактика экстремизма в муниципальном образовании на 2011-2015 годы»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</si>
  <si>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</si>
  <si>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</si>
  <si>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</si>
  <si>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</si>
  <si>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долгосрочная целевая программа "Обеспечение первичных мер пожарной безопасности в границах населенных пунктов в Ремонтненском районе"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</si>
  <si>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</si>
  <si>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</si>
  <si>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Мкниципальная долгосрочная целевая программа "Развитие сети автомобильных дорог общего пользования в Подгорненском сельском поселении на 2010-2014 годы"</t>
  </si>
  <si>
    <t> Закупка товаров, работ, услуг в целях капитального ремонта государственного (муниципального) имущества</t>
  </si>
  <si>
    <t> Благоустройство</t>
  </si>
  <si>
    <t> Муниципальная долгосрочная целевая программа «Благоустройство Ремонтненского района на 2012-2014годы»</t>
  </si>
  <si>
    <t> Подпрограмма «Мероприятия по организации уличного освещения в границах поселений»</t>
  </si>
  <si>
    <t> Подпрограмма «Мероприятия по организации озеленения в границах поселений»</t>
  </si>
  <si>
    <t> Подпрограмма «Мероприятия по организации и содержанию мест захоронения на территории поселения»</t>
  </si>
  <si>
    <t> Подпрограмма «Мероприятия по благоустройству поселений»</t>
  </si>
  <si>
    <t> Муниципальная долгосрочная целевая программа «Сохранение и развитие культуры и искусства в Подгорненском сельском поселении Ремонтненского района на 2010-2014 годы»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</si>
  <si>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</si>
  <si>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Арендная плата за пользование имуществом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</si>
  <si>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</si>
  <si>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Муниципальная долгосрочная целевая программа «Социальная поддержка и социальное обслужива- ние граждан Ремонтненского района на 2011-2015 годы»</t>
  </si>
  <si>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</si>
  <si>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</si>
  <si>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</si>
  <si>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</si>
  <si>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</si>
  <si>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</si>
  <si>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</si>
  <si>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</si>
  <si>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</si>
  <si>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</si>
  <si>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</si>
  <si>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</si>
  <si>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</si>
  <si>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</si>
  <si>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</si>
  <si>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</si>
  <si>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</si>
  <si>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</si>
  <si>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</si>
  <si>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</si>
  <si>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</si>
  <si>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</si>
  <si>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</si>
  <si>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</si>
  <si>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</si>
  <si>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</si>
  <si>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</si>
  <si>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</si>
  <si>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</si>
  <si>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</si>
  <si>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</si>
  <si>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</si>
  <si>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</si>
  <si>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951 0104 0020400 242 300</t>
  </si>
  <si>
    <t>951 0104 0020400 242 310</t>
  </si>
  <si>
    <t>951 0104 0020400 242 340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</si>
  <si>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</si>
  <si>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</si>
  <si>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</si>
  <si>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</si>
  <si>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</si>
  <si>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</si>
  <si>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</si>
  <si>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</si>
  <si>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</si>
  <si>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</si>
  <si>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</si>
  <si>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</si>
  <si>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</si>
  <si>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</si>
  <si>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</si>
  <si>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</si>
  <si>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</si>
  <si>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</si>
  <si>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</si>
  <si>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</si>
  <si>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</si>
  <si>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</si>
  <si>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</si>
  <si>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</si>
  <si>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</si>
  <si>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</si>
  <si>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</si>
  <si>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</si>
  <si>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</si>
  <si>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</si>
  <si>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</si>
  <si>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</si>
  <si>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</si>
  <si>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</si>
  <si>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</si>
  <si>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</si>
  <si>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</si>
  <si>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</si>
  <si>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</si>
  <si>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</si>
  <si>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</si>
  <si>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</si>
  <si>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</si>
  <si>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</si>
  <si>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</si>
  <si>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</si>
  <si>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</si>
  <si>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</si>
  <si>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</si>
  <si>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</si>
  <si>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</si>
  <si>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</si>
  <si>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</si>
  <si>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</si>
  <si>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</si>
  <si>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</si>
  <si>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</si>
  <si>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</si>
  <si>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</si>
  <si>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</si>
  <si>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</si>
  <si>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</si>
  <si>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</si>
  <si>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</si>
  <si>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</si>
  <si>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</si>
  <si>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</si>
  <si>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</si>
  <si>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</si>
  <si>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</si>
  <si>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</si>
  <si>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</si>
  <si>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</si>
  <si>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</si>
  <si>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</si>
  <si>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</si>
  <si>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</si>
  <si>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</si>
  <si>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</si>
  <si>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</si>
  <si>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</si>
  <si>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951 0502 5220000 000 000</t>
  </si>
  <si>
    <t>951 0502 5222900 000 000</t>
  </si>
  <si>
    <t>951 0502 5222908 000 000</t>
  </si>
  <si>
    <t>951 0502 5222908 243 000</t>
  </si>
  <si>
    <t>951 0502 5222908 243 200</t>
  </si>
  <si>
    <t>951 0502 5222908 243 220</t>
  </si>
  <si>
    <t>951 0502 5222908 243 225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</si>
  <si>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</si>
  <si>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</si>
  <si>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</si>
  <si>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</si>
  <si>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</si>
  <si>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</si>
  <si>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</si>
  <si>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</si>
  <si>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</si>
  <si>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</si>
  <si>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</si>
  <si>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</si>
  <si>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</si>
  <si>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</si>
  <si>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</si>
  <si>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</si>
  <si>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</si>
  <si>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</si>
  <si>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</si>
  <si>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</si>
  <si>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</si>
  <si>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</si>
  <si>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</si>
  <si>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</si>
  <si>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951 0503 7951204 244 225</t>
  </si>
  <si>
    <t>951 0503 7951204 244 226</t>
  </si>
  <si>
    <t>951 0503 7951204 244 290</t>
  </si>
  <si>
    <t>951 0503 7951204 244 300</t>
  </si>
  <si>
    <t>951 0503 7951204 244 340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</si>
  <si>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</si>
  <si>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</si>
  <si>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</si>
  <si>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</si>
  <si>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</si>
  <si>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</si>
  <si>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</si>
  <si>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</si>
  <si>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</si>
  <si>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</si>
  <si>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</si>
  <si>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</si>
  <si>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</si>
  <si>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</si>
  <si>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</si>
  <si>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</si>
  <si>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</si>
  <si>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</si>
  <si>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</si>
  <si>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</si>
  <si>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</si>
  <si>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</si>
  <si>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</si>
  <si>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</si>
  <si>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</si>
  <si>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</si>
  <si>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</si>
  <si>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</si>
  <si>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</si>
  <si>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</si>
  <si>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</si>
  <si>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</si>
  <si>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</si>
  <si>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</si>
  <si>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</si>
  <si>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</si>
  <si>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</si>
  <si>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</si>
  <si>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</si>
  <si>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</si>
  <si>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951 0801 7950402 244 222</t>
  </si>
  <si>
    <t>951 0801 7950402 244 223</t>
  </si>
  <si>
    <t>951 0801 7950402 244 226</t>
  </si>
  <si>
    <t>951 0801 7950402 244 300</t>
  </si>
  <si>
    <t>951 0801 7950402 244 310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</si>
  <si>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</si>
  <si>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</si>
  <si>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</si>
  <si>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</si>
  <si>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</si>
  <si>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</si>
  <si>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</si>
  <si>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</si>
  <si>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</si>
  <si>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</si>
  <si>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</si>
  <si>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</si>
  <si>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</si>
  <si>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951 1001 7950100 312 260</t>
  </si>
  <si>
    <t>951 1001 7950100 312 263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</si>
  <si>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</si>
  <si>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</si>
  <si>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</si>
  <si>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</si>
  <si>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</si>
  <si>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С.М.Лубяницкий</t>
  </si>
  <si>
    <t>Т.Н.Лемешко</t>
  </si>
  <si>
    <t> Обеспечение проведения выборов и референдумов</t>
  </si>
  <si>
    <t> Проведение выборов и референдумов</t>
  </si>
  <si>
    <t> Проведение выборов главы муниципального образования</t>
  </si>
  <si>
    <t> Специальные расходы</t>
  </si>
  <si>
    <t>951 0104 0020400 244 225</t>
  </si>
  <si>
    <t>951 0107 0000000 000 000</t>
  </si>
  <si>
    <t>951 0107 0200000 000 000</t>
  </si>
  <si>
    <t>951 0107 0200900 000 000</t>
  </si>
  <si>
    <t>951 0107 0200900 880 000</t>
  </si>
  <si>
    <t>951 0107 0200900 880 200</t>
  </si>
  <si>
    <t>951 0107 0200900 880 290</t>
  </si>
  <si>
    <t>182 1 01 02020 01 0000 110</t>
  </si>
  <si>
    <t>951 0801 0700000 000 000</t>
  </si>
  <si>
    <t>951 0801 0700400 000 000</t>
  </si>
  <si>
    <t>951 0801 0700400 244 000</t>
  </si>
  <si>
    <t>951 0801 0700400 244 300</t>
  </si>
  <si>
    <t>951 0801 0700400 244 310</t>
  </si>
  <si>
    <t>182 1 05 03020 01 1000 110</t>
  </si>
  <si>
    <t>951 0104 0020400 244 222</t>
  </si>
  <si>
    <t>951 0503 7951204 852 000</t>
  </si>
  <si>
    <t>951 0503 7951204 852 200</t>
  </si>
  <si>
    <t>951 0503 7951204 852 290</t>
  </si>
  <si>
    <t>Л.В.Горбатенко</t>
  </si>
  <si>
    <t> Областная долгосрочная целевая программа «Культура Дона (2010-2014 годы)»</t>
  </si>
  <si>
    <t>951 0102 0020400 122 220</t>
  </si>
  <si>
    <t>951 0102 0020400 122 222</t>
  </si>
  <si>
    <t>951 0102 0020400 122 226</t>
  </si>
  <si>
    <t>951 0104 0020400 122 220</t>
  </si>
  <si>
    <t>951 0104 0020400 122 222</t>
  </si>
  <si>
    <t>951 0104 0020400 122 226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</si>
  <si>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</si>
  <si>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</si>
  <si>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</si>
  <si>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</si>
  <si>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</si>
  <si>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</si>
  <si>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</si>
  <si>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951 0801 7950402 112 000</t>
  </si>
  <si>
    <t>951 0801 7950402 112 200</t>
  </si>
  <si>
    <t>951 0801 7950402 112 220</t>
  </si>
  <si>
    <t>951 0801 7950402 112 222</t>
  </si>
  <si>
    <t>951 0801 7950402 244 225</t>
  </si>
  <si>
    <t>на   01  января  2014 г.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</si>
  <si>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</si>
  <si>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</si>
  <si>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</si>
  <si>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182 1 01 02030 01 2000 110</t>
  </si>
  <si>
    <t>182 1 01 02030 01 3000 110</t>
  </si>
  <si>
    <t>802 1 00 00000 00 0000 000</t>
  </si>
  <si>
    <t>802 1 16 00000 00 0000 000</t>
  </si>
  <si>
    <t>802 1 16 51040 02 0000 140</t>
  </si>
  <si>
    <t>951 1 14 00000 00 0000 000</t>
  </si>
  <si>
    <t>951 1 14 06000 00 0000 430</t>
  </si>
  <si>
    <t>951 1 14 06020 00 0000 430</t>
  </si>
  <si>
    <t>951 1 14 06025 10 0000 430</t>
  </si>
  <si>
    <t>по ОКПО</t>
  </si>
  <si>
    <t>951 0203 0013600 244 000</t>
  </si>
  <si>
    <t>951 0203 0013600 244 300</t>
  </si>
  <si>
    <t>951 0203 0013600 244 310</t>
  </si>
  <si>
    <t>951 0203 0013600 244 340</t>
  </si>
  <si>
    <t>951 0801 7950401 242 226</t>
  </si>
  <si>
    <t>10 января 2014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</si>
</sst>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  <numFmt numFmtId="170" formatCode="0.00_ ;\-0.00\ 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\ ##,000&quot;р.&quot;;\-#\ ##,000&quot;р.&quot;"/>
    <numFmt numFmtId="176" formatCode="#,##0_ ;\-#,##0\ "/>
    <numFmt numFmtId="177" formatCode="#,##0.00_ ;\-#,##0.00\ 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i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5" fillId="0" borderId="10" xfId="0" applyNumberFormat="1" applyFont="1" applyFill="1" applyBorder="1" applyAlignment="1">
      <alignment horizontal="right" wrapText="1"/>
    </xf>
    <xf numFmtId="177" fontId="6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9" fontId="6" fillId="0" borderId="13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 shrinkToFit="1"/>
    </xf>
    <xf numFmtId="0" fontId="4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8"/>
  <sheetViews>
    <sheetView view="pageBreakPreview" zoomScaleSheetLayoutView="100" zoomScalePageLayoutView="0" workbookViewId="0" topLeftCell="B46">
      <selection activeCell="F11" sqref="F11"/>
    </sheetView>
  </sheetViews>
  <sheetFormatPr defaultColWidth="9.00390625" defaultRowHeight="12.75"/>
  <cols>
    <col min="1" max="1" width="9.125" style="0" hidden="1" customWidth="1"/>
    <col min="2" max="2" width="38.75390625" style="0" customWidth="1"/>
    <col min="3" max="3" width="7.75390625" style="0" customWidth="1"/>
    <col min="4" max="4" width="23.875" style="0" customWidth="1"/>
    <col min="5" max="5" width="16.00390625" style="0" customWidth="1"/>
    <col min="6" max="6" width="17.375" style="0" customWidth="1"/>
    <col min="7" max="7" width="16.875" style="0" customWidth="1"/>
    <col min="8" max="11" width="9.125" style="0" hidden="1" customWidth="1"/>
  </cols>
  <sheetData>
    <row r="2" spans="3:5" ht="14.25">
      <c r="C2" s="46" t="s">
        <v>140</v>
      </c>
      <c r="D2" s="46"/>
      <c r="E2" s="46"/>
    </row>
    <row r="3" spans="2:7" ht="12.75">
      <c r="B3" s="16"/>
      <c r="C3" s="16"/>
      <c r="D3" s="16"/>
      <c r="E3" s="16"/>
      <c r="F3" s="16"/>
      <c r="G3" s="16"/>
    </row>
    <row r="4" spans="2:7" ht="12.75">
      <c r="B4" s="16"/>
      <c r="C4" s="16"/>
      <c r="D4" s="16"/>
      <c r="E4" s="16"/>
      <c r="F4" s="19"/>
      <c r="G4" s="4" t="s">
        <v>141</v>
      </c>
    </row>
    <row r="5" spans="2:7" ht="12.75">
      <c r="B5" s="16"/>
      <c r="C5" s="16"/>
      <c r="D5" s="16"/>
      <c r="E5" s="16"/>
      <c r="F5" s="19" t="s">
        <v>142</v>
      </c>
      <c r="G5" s="8" t="s">
        <v>156</v>
      </c>
    </row>
    <row r="6" spans="2:7" ht="12.75">
      <c r="B6" s="16"/>
      <c r="C6" s="47" t="s">
        <v>532</v>
      </c>
      <c r="D6" s="47"/>
      <c r="E6" s="16"/>
      <c r="F6" s="19" t="s">
        <v>143</v>
      </c>
      <c r="G6" s="20">
        <v>41640</v>
      </c>
    </row>
    <row r="7" spans="2:7" ht="33.75" customHeight="1">
      <c r="B7" s="16" t="s">
        <v>144</v>
      </c>
      <c r="C7" s="48" t="s">
        <v>175</v>
      </c>
      <c r="D7" s="48"/>
      <c r="E7" s="48"/>
      <c r="F7" s="19" t="s">
        <v>545</v>
      </c>
      <c r="G7" s="4">
        <v>4228102</v>
      </c>
    </row>
    <row r="8" spans="2:7" ht="28.5" customHeight="1">
      <c r="B8" s="49" t="s">
        <v>145</v>
      </c>
      <c r="C8" s="45" t="s">
        <v>176</v>
      </c>
      <c r="D8" s="45"/>
      <c r="E8" s="45"/>
      <c r="F8" s="19" t="s">
        <v>146</v>
      </c>
      <c r="G8" s="4">
        <v>951</v>
      </c>
    </row>
    <row r="9" spans="2:7" ht="15.75" customHeight="1">
      <c r="B9" s="49"/>
      <c r="C9" s="16"/>
      <c r="D9" s="16"/>
      <c r="E9" s="16"/>
      <c r="F9" s="19" t="s">
        <v>147</v>
      </c>
      <c r="G9" s="4">
        <v>60247866000</v>
      </c>
    </row>
    <row r="10" spans="2:7" ht="12.75">
      <c r="B10" s="16" t="s">
        <v>148</v>
      </c>
      <c r="C10" s="16"/>
      <c r="D10" s="16"/>
      <c r="E10" s="16"/>
      <c r="F10" s="19"/>
      <c r="G10" s="4"/>
    </row>
    <row r="11" spans="2:7" ht="12.75">
      <c r="B11" s="16" t="s">
        <v>149</v>
      </c>
      <c r="C11" s="16"/>
      <c r="D11" s="16"/>
      <c r="E11" s="16"/>
      <c r="F11" s="19" t="s">
        <v>150</v>
      </c>
      <c r="G11" s="4">
        <v>383</v>
      </c>
    </row>
    <row r="12" ht="7.5" customHeight="1"/>
    <row r="13" spans="2:7" ht="21" customHeight="1">
      <c r="B13" s="44" t="s">
        <v>151</v>
      </c>
      <c r="C13" s="44"/>
      <c r="D13" s="44"/>
      <c r="E13" s="44"/>
      <c r="F13" s="44"/>
      <c r="G13" s="44"/>
    </row>
    <row r="14" ht="12.75" hidden="1"/>
    <row r="15" ht="12.75" hidden="1"/>
    <row r="16" spans="2:7" ht="15" customHeight="1">
      <c r="B16" s="42" t="s">
        <v>137</v>
      </c>
      <c r="C16" s="40" t="s">
        <v>155</v>
      </c>
      <c r="D16" s="40" t="s">
        <v>154</v>
      </c>
      <c r="E16" s="40" t="s">
        <v>138</v>
      </c>
      <c r="F16" s="40" t="s">
        <v>139</v>
      </c>
      <c r="G16" s="40" t="s">
        <v>153</v>
      </c>
    </row>
    <row r="17" spans="2:7" ht="15" customHeight="1">
      <c r="B17" s="43"/>
      <c r="C17" s="41"/>
      <c r="D17" s="41"/>
      <c r="E17" s="41"/>
      <c r="F17" s="41"/>
      <c r="G17" s="41"/>
    </row>
    <row r="18" spans="2:7" ht="15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</row>
    <row r="19" spans="2:7" ht="12.75">
      <c r="B19" s="23" t="s">
        <v>162</v>
      </c>
      <c r="C19" s="27" t="s">
        <v>152</v>
      </c>
      <c r="D19" s="6" t="s">
        <v>83</v>
      </c>
      <c r="E19" s="29">
        <f>SUM(E20+E63+E66+E71+E76+E96)</f>
        <v>8364000</v>
      </c>
      <c r="F19" s="29">
        <f>SUM(F20+F63+F66+F71+F76+F96)</f>
        <v>7236153.58</v>
      </c>
      <c r="G19" s="33">
        <f>SUM(E19-F19)</f>
        <v>1127846.42</v>
      </c>
    </row>
    <row r="20" spans="2:7" ht="23.25" customHeight="1">
      <c r="B20" s="36" t="s">
        <v>163</v>
      </c>
      <c r="C20" s="37" t="s">
        <v>152</v>
      </c>
      <c r="D20" s="32" t="s">
        <v>7</v>
      </c>
      <c r="E20" s="28">
        <f>SUM(E21+E31+E48)</f>
        <v>1344600</v>
      </c>
      <c r="F20" s="28">
        <f>SUM(F21+F31+F48)</f>
        <v>1291001.03</v>
      </c>
      <c r="G20" s="33">
        <f aca="true" t="shared" si="0" ref="G20:G83">SUM(E20-F20)</f>
        <v>53598.96999999997</v>
      </c>
    </row>
    <row r="21" spans="2:7" ht="33" customHeight="1">
      <c r="B21" s="36" t="s">
        <v>165</v>
      </c>
      <c r="C21" s="37" t="s">
        <v>152</v>
      </c>
      <c r="D21" s="32" t="s">
        <v>8</v>
      </c>
      <c r="E21" s="28">
        <v>640100</v>
      </c>
      <c r="F21" s="28">
        <v>599048.4</v>
      </c>
      <c r="G21" s="33">
        <f t="shared" si="0"/>
        <v>41051.59999999998</v>
      </c>
    </row>
    <row r="22" spans="2:7" ht="27.75" customHeight="1">
      <c r="B22" s="36" t="s">
        <v>166</v>
      </c>
      <c r="C22" s="37" t="s">
        <v>152</v>
      </c>
      <c r="D22" s="32" t="s">
        <v>9</v>
      </c>
      <c r="E22" s="28">
        <v>640100</v>
      </c>
      <c r="F22" s="28">
        <v>599048.4</v>
      </c>
      <c r="G22" s="33">
        <f t="shared" si="0"/>
        <v>41051.59999999998</v>
      </c>
    </row>
    <row r="23" spans="2:7" ht="63.75">
      <c r="B23" s="36" t="s">
        <v>177</v>
      </c>
      <c r="C23" s="37" t="s">
        <v>152</v>
      </c>
      <c r="D23" s="32" t="s">
        <v>10</v>
      </c>
      <c r="E23" s="28">
        <v>640100</v>
      </c>
      <c r="F23" s="28">
        <v>598643.55</v>
      </c>
      <c r="G23" s="33">
        <f t="shared" si="0"/>
        <v>41456.44999999995</v>
      </c>
    </row>
    <row r="24" spans="2:7" ht="63.75">
      <c r="B24" s="36" t="s">
        <v>177</v>
      </c>
      <c r="C24" s="37" t="s">
        <v>152</v>
      </c>
      <c r="D24" s="32" t="s">
        <v>11</v>
      </c>
      <c r="E24" s="28">
        <v>0</v>
      </c>
      <c r="F24" s="28">
        <v>598643.55</v>
      </c>
      <c r="G24" s="33">
        <f t="shared" si="0"/>
        <v>-598643.55</v>
      </c>
    </row>
    <row r="25" spans="2:7" ht="51">
      <c r="B25" s="36" t="s">
        <v>178</v>
      </c>
      <c r="C25" s="37" t="s">
        <v>152</v>
      </c>
      <c r="D25" s="32" t="s">
        <v>501</v>
      </c>
      <c r="E25" s="28">
        <v>0</v>
      </c>
      <c r="F25" s="28">
        <v>214.5</v>
      </c>
      <c r="G25" s="33">
        <f t="shared" si="0"/>
        <v>-214.5</v>
      </c>
    </row>
    <row r="26" spans="2:7" ht="51">
      <c r="B26" s="36" t="s">
        <v>178</v>
      </c>
      <c r="C26" s="37" t="s">
        <v>152</v>
      </c>
      <c r="D26" s="32" t="s">
        <v>12</v>
      </c>
      <c r="E26" s="28">
        <v>0</v>
      </c>
      <c r="F26" s="28">
        <v>214.5</v>
      </c>
      <c r="G26" s="33">
        <f t="shared" si="0"/>
        <v>-214.5</v>
      </c>
    </row>
    <row r="27" spans="2:7" ht="51">
      <c r="B27" s="36" t="s">
        <v>158</v>
      </c>
      <c r="C27" s="37" t="s">
        <v>152</v>
      </c>
      <c r="D27" s="32" t="s">
        <v>13</v>
      </c>
      <c r="E27" s="28">
        <v>0</v>
      </c>
      <c r="F27" s="28">
        <v>190.35</v>
      </c>
      <c r="G27" s="33">
        <f t="shared" si="0"/>
        <v>-190.35</v>
      </c>
    </row>
    <row r="28" spans="2:7" ht="51">
      <c r="B28" s="36" t="s">
        <v>158</v>
      </c>
      <c r="C28" s="37" t="s">
        <v>152</v>
      </c>
      <c r="D28" s="32" t="s">
        <v>14</v>
      </c>
      <c r="E28" s="28">
        <v>0</v>
      </c>
      <c r="F28" s="28">
        <v>69.6</v>
      </c>
      <c r="G28" s="33">
        <f t="shared" si="0"/>
        <v>-69.6</v>
      </c>
    </row>
    <row r="29" spans="2:7" ht="51">
      <c r="B29" s="36" t="s">
        <v>158</v>
      </c>
      <c r="C29" s="37" t="s">
        <v>152</v>
      </c>
      <c r="D29" s="32" t="s">
        <v>536</v>
      </c>
      <c r="E29" s="28">
        <v>0</v>
      </c>
      <c r="F29" s="28">
        <v>0.75</v>
      </c>
      <c r="G29" s="33">
        <f t="shared" si="0"/>
        <v>-0.75</v>
      </c>
    </row>
    <row r="30" spans="2:7" ht="51">
      <c r="B30" s="36" t="s">
        <v>158</v>
      </c>
      <c r="C30" s="37" t="s">
        <v>152</v>
      </c>
      <c r="D30" s="32" t="s">
        <v>537</v>
      </c>
      <c r="E30" s="28">
        <v>0</v>
      </c>
      <c r="F30" s="28">
        <v>120</v>
      </c>
      <c r="G30" s="33">
        <f t="shared" si="0"/>
        <v>-120</v>
      </c>
    </row>
    <row r="31" spans="2:7" ht="12.75">
      <c r="B31" s="36" t="s">
        <v>167</v>
      </c>
      <c r="C31" s="37" t="s">
        <v>152</v>
      </c>
      <c r="D31" s="32" t="s">
        <v>15</v>
      </c>
      <c r="E31" s="28">
        <f>SUM(E32+E42)</f>
        <v>399500</v>
      </c>
      <c r="F31" s="28">
        <v>405569.64</v>
      </c>
      <c r="G31" s="33">
        <f t="shared" si="0"/>
        <v>-6069.640000000014</v>
      </c>
    </row>
    <row r="32" spans="2:7" ht="25.5">
      <c r="B32" s="36" t="s">
        <v>168</v>
      </c>
      <c r="C32" s="37" t="s">
        <v>152</v>
      </c>
      <c r="D32" s="32" t="s">
        <v>16</v>
      </c>
      <c r="E32" s="28">
        <v>900</v>
      </c>
      <c r="F32" s="28">
        <v>6860.8</v>
      </c>
      <c r="G32" s="33">
        <f t="shared" si="0"/>
        <v>-5960.8</v>
      </c>
    </row>
    <row r="33" spans="2:7" ht="38.25">
      <c r="B33" s="36" t="s">
        <v>159</v>
      </c>
      <c r="C33" s="37" t="s">
        <v>152</v>
      </c>
      <c r="D33" s="32" t="s">
        <v>17</v>
      </c>
      <c r="E33" s="28">
        <v>900</v>
      </c>
      <c r="F33" s="28">
        <v>202.5</v>
      </c>
      <c r="G33" s="33">
        <f t="shared" si="0"/>
        <v>697.5</v>
      </c>
    </row>
    <row r="34" spans="2:7" ht="22.5" customHeight="1">
      <c r="B34" s="36" t="s">
        <v>159</v>
      </c>
      <c r="C34" s="37" t="s">
        <v>152</v>
      </c>
      <c r="D34" s="32" t="s">
        <v>18</v>
      </c>
      <c r="E34" s="28">
        <v>900</v>
      </c>
      <c r="F34" s="28">
        <v>202.5</v>
      </c>
      <c r="G34" s="33">
        <f t="shared" si="0"/>
        <v>697.5</v>
      </c>
    </row>
    <row r="35" spans="2:7" ht="28.5" customHeight="1">
      <c r="B35" s="36" t="s">
        <v>159</v>
      </c>
      <c r="C35" s="37" t="s">
        <v>152</v>
      </c>
      <c r="D35" s="32" t="s">
        <v>19</v>
      </c>
      <c r="E35" s="28">
        <v>0</v>
      </c>
      <c r="F35" s="28">
        <v>202.5</v>
      </c>
      <c r="G35" s="33">
        <f t="shared" si="0"/>
        <v>-202.5</v>
      </c>
    </row>
    <row r="36" spans="2:7" ht="88.5" customHeight="1">
      <c r="B36" s="36" t="s">
        <v>160</v>
      </c>
      <c r="C36" s="37" t="s">
        <v>152</v>
      </c>
      <c r="D36" s="32" t="s">
        <v>20</v>
      </c>
      <c r="E36" s="28">
        <v>0</v>
      </c>
      <c r="F36" s="28">
        <v>6516.55</v>
      </c>
      <c r="G36" s="33">
        <f t="shared" si="0"/>
        <v>-6516.55</v>
      </c>
    </row>
    <row r="37" spans="2:7" ht="51">
      <c r="B37" s="36" t="s">
        <v>160</v>
      </c>
      <c r="C37" s="37" t="s">
        <v>152</v>
      </c>
      <c r="D37" s="32" t="s">
        <v>21</v>
      </c>
      <c r="E37" s="28">
        <v>0</v>
      </c>
      <c r="F37" s="28">
        <v>6516.55</v>
      </c>
      <c r="G37" s="33">
        <f t="shared" si="0"/>
        <v>-6516.55</v>
      </c>
    </row>
    <row r="38" spans="2:7" ht="51">
      <c r="B38" s="36" t="s">
        <v>160</v>
      </c>
      <c r="C38" s="37" t="s">
        <v>152</v>
      </c>
      <c r="D38" s="32" t="s">
        <v>22</v>
      </c>
      <c r="E38" s="28">
        <v>0</v>
      </c>
      <c r="F38" s="28">
        <v>6253.43</v>
      </c>
      <c r="G38" s="33">
        <f t="shared" si="0"/>
        <v>-6253.43</v>
      </c>
    </row>
    <row r="39" spans="2:7" ht="51">
      <c r="B39" s="36" t="s">
        <v>160</v>
      </c>
      <c r="C39" s="37" t="s">
        <v>152</v>
      </c>
      <c r="D39" s="32" t="s">
        <v>170</v>
      </c>
      <c r="E39" s="28">
        <v>0</v>
      </c>
      <c r="F39" s="28">
        <v>263.12</v>
      </c>
      <c r="G39" s="33">
        <f t="shared" si="0"/>
        <v>-263.12</v>
      </c>
    </row>
    <row r="40" spans="2:7" ht="25.5">
      <c r="B40" s="36" t="s">
        <v>76</v>
      </c>
      <c r="C40" s="37" t="s">
        <v>152</v>
      </c>
      <c r="D40" s="32" t="s">
        <v>23</v>
      </c>
      <c r="E40" s="28">
        <v>0</v>
      </c>
      <c r="F40" s="28">
        <v>141.75</v>
      </c>
      <c r="G40" s="33">
        <f t="shared" si="0"/>
        <v>-141.75</v>
      </c>
    </row>
    <row r="41" spans="2:7" ht="25.5">
      <c r="B41" s="36" t="s">
        <v>76</v>
      </c>
      <c r="C41" s="37" t="s">
        <v>152</v>
      </c>
      <c r="D41" s="32" t="s">
        <v>24</v>
      </c>
      <c r="E41" s="28">
        <v>0</v>
      </c>
      <c r="F41" s="28">
        <v>141.75</v>
      </c>
      <c r="G41" s="33">
        <f t="shared" si="0"/>
        <v>-141.75</v>
      </c>
    </row>
    <row r="42" spans="2:7" ht="12.75">
      <c r="B42" s="36" t="s">
        <v>161</v>
      </c>
      <c r="C42" s="37" t="s">
        <v>152</v>
      </c>
      <c r="D42" s="32" t="s">
        <v>25</v>
      </c>
      <c r="E42" s="28">
        <v>398600</v>
      </c>
      <c r="F42" s="28">
        <v>398708.84</v>
      </c>
      <c r="G42" s="33">
        <f t="shared" si="0"/>
        <v>-108.84000000002561</v>
      </c>
    </row>
    <row r="43" spans="2:7" ht="12.75">
      <c r="B43" s="36" t="s">
        <v>161</v>
      </c>
      <c r="C43" s="37" t="s">
        <v>152</v>
      </c>
      <c r="D43" s="32" t="s">
        <v>26</v>
      </c>
      <c r="E43" s="28">
        <v>398600</v>
      </c>
      <c r="F43" s="28">
        <v>398735.22</v>
      </c>
      <c r="G43" s="33">
        <f t="shared" si="0"/>
        <v>-135.21999999997206</v>
      </c>
    </row>
    <row r="44" spans="2:7" ht="12.75">
      <c r="B44" s="36" t="s">
        <v>161</v>
      </c>
      <c r="C44" s="37" t="s">
        <v>152</v>
      </c>
      <c r="D44" s="32" t="s">
        <v>27</v>
      </c>
      <c r="E44" s="28">
        <v>0</v>
      </c>
      <c r="F44" s="28">
        <v>397967.42</v>
      </c>
      <c r="G44" s="33">
        <f t="shared" si="0"/>
        <v>-397967.42</v>
      </c>
    </row>
    <row r="45" spans="2:7" ht="12.75">
      <c r="B45" s="36" t="s">
        <v>161</v>
      </c>
      <c r="C45" s="37" t="s">
        <v>152</v>
      </c>
      <c r="D45" s="32" t="s">
        <v>28</v>
      </c>
      <c r="E45" s="28">
        <v>0</v>
      </c>
      <c r="F45" s="28">
        <v>767.8</v>
      </c>
      <c r="G45" s="33">
        <f t="shared" si="0"/>
        <v>-767.8</v>
      </c>
    </row>
    <row r="46" spans="2:7" ht="12.75">
      <c r="B46" s="36" t="s">
        <v>161</v>
      </c>
      <c r="C46" s="37" t="s">
        <v>152</v>
      </c>
      <c r="D46" s="32" t="s">
        <v>507</v>
      </c>
      <c r="E46" s="28">
        <v>0</v>
      </c>
      <c r="F46" s="28">
        <v>-8.76</v>
      </c>
      <c r="G46" s="33">
        <f t="shared" si="0"/>
        <v>8.76</v>
      </c>
    </row>
    <row r="47" spans="2:7" ht="12.75">
      <c r="B47" s="36" t="s">
        <v>161</v>
      </c>
      <c r="C47" s="37" t="s">
        <v>152</v>
      </c>
      <c r="D47" s="32" t="s">
        <v>29</v>
      </c>
      <c r="E47" s="28">
        <v>0</v>
      </c>
      <c r="F47" s="28">
        <v>-17.62</v>
      </c>
      <c r="G47" s="33">
        <f t="shared" si="0"/>
        <v>17.62</v>
      </c>
    </row>
    <row r="48" spans="2:7" ht="12.75">
      <c r="B48" s="36" t="s">
        <v>179</v>
      </c>
      <c r="C48" s="37" t="s">
        <v>152</v>
      </c>
      <c r="D48" s="32" t="s">
        <v>201</v>
      </c>
      <c r="E48" s="28">
        <f>SUM(E49+E53)</f>
        <v>305000</v>
      </c>
      <c r="F48" s="28">
        <f>SUM(F49+F53)</f>
        <v>286382.99</v>
      </c>
      <c r="G48" s="33">
        <f t="shared" si="0"/>
        <v>18617.01000000001</v>
      </c>
    </row>
    <row r="49" spans="2:7" ht="12.75">
      <c r="B49" s="36" t="s">
        <v>180</v>
      </c>
      <c r="C49" s="37" t="s">
        <v>152</v>
      </c>
      <c r="D49" s="32" t="s">
        <v>202</v>
      </c>
      <c r="E49" s="28">
        <v>34000</v>
      </c>
      <c r="F49" s="28">
        <v>26394.25</v>
      </c>
      <c r="G49" s="33">
        <f t="shared" si="0"/>
        <v>7605.75</v>
      </c>
    </row>
    <row r="50" spans="2:7" ht="51">
      <c r="B50" s="36" t="s">
        <v>181</v>
      </c>
      <c r="C50" s="37" t="s">
        <v>152</v>
      </c>
      <c r="D50" s="32" t="s">
        <v>203</v>
      </c>
      <c r="E50" s="28">
        <v>34000</v>
      </c>
      <c r="F50" s="28">
        <v>26394.25</v>
      </c>
      <c r="G50" s="33">
        <f t="shared" si="0"/>
        <v>7605.75</v>
      </c>
    </row>
    <row r="51" spans="2:7" ht="51">
      <c r="B51" s="36" t="s">
        <v>181</v>
      </c>
      <c r="C51" s="37" t="s">
        <v>152</v>
      </c>
      <c r="D51" s="32" t="s">
        <v>204</v>
      </c>
      <c r="E51" s="28">
        <v>0</v>
      </c>
      <c r="F51" s="28">
        <v>25460.05</v>
      </c>
      <c r="G51" s="33">
        <f t="shared" si="0"/>
        <v>-25460.05</v>
      </c>
    </row>
    <row r="52" spans="2:7" ht="51">
      <c r="B52" s="36" t="s">
        <v>181</v>
      </c>
      <c r="C52" s="37" t="s">
        <v>152</v>
      </c>
      <c r="D52" s="32" t="s">
        <v>205</v>
      </c>
      <c r="E52" s="28">
        <v>0</v>
      </c>
      <c r="F52" s="28">
        <v>934.2</v>
      </c>
      <c r="G52" s="33">
        <f t="shared" si="0"/>
        <v>-934.2</v>
      </c>
    </row>
    <row r="53" spans="2:7" ht="12.75">
      <c r="B53" s="36" t="s">
        <v>182</v>
      </c>
      <c r="C53" s="37" t="s">
        <v>152</v>
      </c>
      <c r="D53" s="32" t="s">
        <v>206</v>
      </c>
      <c r="E53" s="28">
        <f>SUM(E54+E58)</f>
        <v>271000</v>
      </c>
      <c r="F53" s="28">
        <f>SUM(F54+F58)</f>
        <v>259988.74</v>
      </c>
      <c r="G53" s="33">
        <f t="shared" si="0"/>
        <v>11011.26000000001</v>
      </c>
    </row>
    <row r="54" spans="2:7" ht="51">
      <c r="B54" s="36" t="s">
        <v>183</v>
      </c>
      <c r="C54" s="37" t="s">
        <v>152</v>
      </c>
      <c r="D54" s="32" t="s">
        <v>207</v>
      </c>
      <c r="E54" s="28">
        <v>256000</v>
      </c>
      <c r="F54" s="28">
        <v>248917.86</v>
      </c>
      <c r="G54" s="33">
        <f t="shared" si="0"/>
        <v>7082.140000000014</v>
      </c>
    </row>
    <row r="55" spans="2:7" ht="76.5">
      <c r="B55" s="36" t="s">
        <v>184</v>
      </c>
      <c r="C55" s="37" t="s">
        <v>152</v>
      </c>
      <c r="D55" s="32" t="s">
        <v>208</v>
      </c>
      <c r="E55" s="28">
        <v>256000</v>
      </c>
      <c r="F55" s="28">
        <f>SUM(F56+F57)</f>
        <v>248917.86</v>
      </c>
      <c r="G55" s="33">
        <f t="shared" si="0"/>
        <v>7082.140000000014</v>
      </c>
    </row>
    <row r="56" spans="2:7" ht="76.5">
      <c r="B56" s="36" t="s">
        <v>184</v>
      </c>
      <c r="C56" s="37" t="s">
        <v>152</v>
      </c>
      <c r="D56" s="32" t="s">
        <v>209</v>
      </c>
      <c r="E56" s="28">
        <v>0</v>
      </c>
      <c r="F56" s="28">
        <v>247880.75</v>
      </c>
      <c r="G56" s="33">
        <f t="shared" si="0"/>
        <v>-247880.75</v>
      </c>
    </row>
    <row r="57" spans="2:7" ht="76.5">
      <c r="B57" s="36" t="s">
        <v>184</v>
      </c>
      <c r="C57" s="37" t="s">
        <v>152</v>
      </c>
      <c r="D57" s="32" t="s">
        <v>210</v>
      </c>
      <c r="E57" s="28">
        <v>0</v>
      </c>
      <c r="F57" s="28">
        <v>1037.11</v>
      </c>
      <c r="G57" s="33">
        <f t="shared" si="0"/>
        <v>-1037.11</v>
      </c>
    </row>
    <row r="58" spans="2:7" ht="51">
      <c r="B58" s="36" t="s">
        <v>185</v>
      </c>
      <c r="C58" s="37" t="s">
        <v>152</v>
      </c>
      <c r="D58" s="32" t="s">
        <v>211</v>
      </c>
      <c r="E58" s="28">
        <v>15000</v>
      </c>
      <c r="F58" s="28">
        <f>SUM(F59)</f>
        <v>11070.88</v>
      </c>
      <c r="G58" s="33">
        <f t="shared" si="0"/>
        <v>3929.120000000001</v>
      </c>
    </row>
    <row r="59" spans="2:7" ht="76.5">
      <c r="B59" s="36" t="s">
        <v>186</v>
      </c>
      <c r="C59" s="37" t="s">
        <v>152</v>
      </c>
      <c r="D59" s="32" t="s">
        <v>212</v>
      </c>
      <c r="E59" s="28">
        <v>15000</v>
      </c>
      <c r="F59" s="28">
        <f>SUM(F60+F61+F62)</f>
        <v>11070.88</v>
      </c>
      <c r="G59" s="33">
        <f t="shared" si="0"/>
        <v>3929.120000000001</v>
      </c>
    </row>
    <row r="60" spans="2:7" ht="76.5">
      <c r="B60" s="36" t="s">
        <v>186</v>
      </c>
      <c r="C60" s="37" t="s">
        <v>152</v>
      </c>
      <c r="D60" s="32" t="s">
        <v>213</v>
      </c>
      <c r="E60" s="28">
        <v>0</v>
      </c>
      <c r="F60" s="28">
        <v>8993.22</v>
      </c>
      <c r="G60" s="33">
        <f t="shared" si="0"/>
        <v>-8993.22</v>
      </c>
    </row>
    <row r="61" spans="2:7" ht="76.5">
      <c r="B61" s="36" t="s">
        <v>186</v>
      </c>
      <c r="C61" s="37" t="s">
        <v>152</v>
      </c>
      <c r="D61" s="32" t="s">
        <v>214</v>
      </c>
      <c r="E61" s="28">
        <v>0</v>
      </c>
      <c r="F61" s="28">
        <v>70.06</v>
      </c>
      <c r="G61" s="33">
        <f t="shared" si="0"/>
        <v>-70.06</v>
      </c>
    </row>
    <row r="62" spans="2:7" ht="76.5">
      <c r="B62" s="36" t="s">
        <v>186</v>
      </c>
      <c r="C62" s="37" t="s">
        <v>152</v>
      </c>
      <c r="D62" s="32" t="s">
        <v>215</v>
      </c>
      <c r="E62" s="28">
        <v>0</v>
      </c>
      <c r="F62" s="28">
        <v>2007.6</v>
      </c>
      <c r="G62" s="33">
        <f t="shared" si="0"/>
        <v>-2007.6</v>
      </c>
    </row>
    <row r="63" spans="2:7" ht="12.75">
      <c r="B63" s="36" t="s">
        <v>163</v>
      </c>
      <c r="C63" s="37" t="s">
        <v>152</v>
      </c>
      <c r="D63" s="32" t="s">
        <v>538</v>
      </c>
      <c r="E63" s="28">
        <v>0</v>
      </c>
      <c r="F63" s="28">
        <v>1000</v>
      </c>
      <c r="G63" s="33">
        <f t="shared" si="0"/>
        <v>-1000</v>
      </c>
    </row>
    <row r="64" spans="2:7" ht="25.5">
      <c r="B64" s="36" t="s">
        <v>164</v>
      </c>
      <c r="C64" s="37" t="s">
        <v>152</v>
      </c>
      <c r="D64" s="32" t="s">
        <v>539</v>
      </c>
      <c r="E64" s="28">
        <v>0</v>
      </c>
      <c r="F64" s="28">
        <v>1000</v>
      </c>
      <c r="G64" s="33">
        <f t="shared" si="0"/>
        <v>-1000</v>
      </c>
    </row>
    <row r="65" spans="2:7" ht="14.25" customHeight="1">
      <c r="B65" s="36" t="s">
        <v>533</v>
      </c>
      <c r="C65" s="37" t="s">
        <v>152</v>
      </c>
      <c r="D65" s="32" t="s">
        <v>540</v>
      </c>
      <c r="E65" s="28">
        <v>0</v>
      </c>
      <c r="F65" s="28">
        <v>1000</v>
      </c>
      <c r="G65" s="33">
        <f t="shared" si="0"/>
        <v>-1000</v>
      </c>
    </row>
    <row r="66" spans="2:7" ht="12.75">
      <c r="B66" s="36" t="s">
        <v>163</v>
      </c>
      <c r="C66" s="37" t="s">
        <v>152</v>
      </c>
      <c r="D66" s="32" t="s">
        <v>77</v>
      </c>
      <c r="E66" s="28">
        <v>134000</v>
      </c>
      <c r="F66" s="28">
        <v>118618.81</v>
      </c>
      <c r="G66" s="33">
        <f t="shared" si="0"/>
        <v>15381.190000000002</v>
      </c>
    </row>
    <row r="67" spans="2:7" ht="51">
      <c r="B67" s="36" t="s">
        <v>3</v>
      </c>
      <c r="C67" s="37" t="s">
        <v>152</v>
      </c>
      <c r="D67" s="32" t="s">
        <v>78</v>
      </c>
      <c r="E67" s="28">
        <v>134000</v>
      </c>
      <c r="F67" s="28">
        <v>118618.81</v>
      </c>
      <c r="G67" s="33">
        <f t="shared" si="0"/>
        <v>15381.190000000002</v>
      </c>
    </row>
    <row r="68" spans="2:7" ht="102">
      <c r="B68" s="36" t="s">
        <v>187</v>
      </c>
      <c r="C68" s="37" t="s">
        <v>152</v>
      </c>
      <c r="D68" s="32" t="s">
        <v>79</v>
      </c>
      <c r="E68" s="28">
        <v>134000</v>
      </c>
      <c r="F68" s="28">
        <v>118618.81</v>
      </c>
      <c r="G68" s="33">
        <f t="shared" si="0"/>
        <v>15381.190000000002</v>
      </c>
    </row>
    <row r="69" spans="2:7" ht="76.5">
      <c r="B69" s="36" t="s">
        <v>4</v>
      </c>
      <c r="C69" s="37" t="s">
        <v>152</v>
      </c>
      <c r="D69" s="32" t="s">
        <v>80</v>
      </c>
      <c r="E69" s="28">
        <v>134000</v>
      </c>
      <c r="F69" s="28">
        <v>118618.81</v>
      </c>
      <c r="G69" s="33">
        <f t="shared" si="0"/>
        <v>15381.190000000002</v>
      </c>
    </row>
    <row r="70" spans="2:7" ht="89.25">
      <c r="B70" s="36" t="s">
        <v>188</v>
      </c>
      <c r="C70" s="37" t="s">
        <v>152</v>
      </c>
      <c r="D70" s="32" t="s">
        <v>81</v>
      </c>
      <c r="E70" s="28">
        <v>134000</v>
      </c>
      <c r="F70" s="28">
        <v>118618.81</v>
      </c>
      <c r="G70" s="33">
        <f t="shared" si="0"/>
        <v>15381.190000000002</v>
      </c>
    </row>
    <row r="71" spans="2:7" ht="12.75">
      <c r="B71" s="36" t="s">
        <v>163</v>
      </c>
      <c r="C71" s="37" t="s">
        <v>152</v>
      </c>
      <c r="D71" s="32" t="s">
        <v>82</v>
      </c>
      <c r="E71" s="28">
        <v>78800</v>
      </c>
      <c r="F71" s="28">
        <v>78808.2</v>
      </c>
      <c r="G71" s="33">
        <f t="shared" si="0"/>
        <v>-8.19999999999709</v>
      </c>
    </row>
    <row r="72" spans="2:7" ht="38.25">
      <c r="B72" s="36" t="s">
        <v>70</v>
      </c>
      <c r="C72" s="37" t="s">
        <v>152</v>
      </c>
      <c r="D72" s="32" t="s">
        <v>129</v>
      </c>
      <c r="E72" s="28">
        <v>78800</v>
      </c>
      <c r="F72" s="28">
        <v>78808.2</v>
      </c>
      <c r="G72" s="33">
        <f t="shared" si="0"/>
        <v>-8.19999999999709</v>
      </c>
    </row>
    <row r="73" spans="2:7" ht="63.75">
      <c r="B73" s="36" t="s">
        <v>71</v>
      </c>
      <c r="C73" s="37" t="s">
        <v>152</v>
      </c>
      <c r="D73" s="32" t="s">
        <v>130</v>
      </c>
      <c r="E73" s="28">
        <v>78800</v>
      </c>
      <c r="F73" s="28">
        <v>78808.2</v>
      </c>
      <c r="G73" s="33">
        <f t="shared" si="0"/>
        <v>-8.19999999999709</v>
      </c>
    </row>
    <row r="74" spans="2:7" ht="38.25">
      <c r="B74" s="36" t="s">
        <v>72</v>
      </c>
      <c r="C74" s="37" t="s">
        <v>152</v>
      </c>
      <c r="D74" s="32" t="s">
        <v>131</v>
      </c>
      <c r="E74" s="28">
        <v>78800</v>
      </c>
      <c r="F74" s="28">
        <v>78808.2</v>
      </c>
      <c r="G74" s="33">
        <f t="shared" si="0"/>
        <v>-8.19999999999709</v>
      </c>
    </row>
    <row r="75" spans="2:7" ht="51">
      <c r="B75" s="36" t="s">
        <v>73</v>
      </c>
      <c r="C75" s="37" t="s">
        <v>152</v>
      </c>
      <c r="D75" s="32" t="s">
        <v>132</v>
      </c>
      <c r="E75" s="28">
        <v>78800</v>
      </c>
      <c r="F75" s="28">
        <v>78808.2</v>
      </c>
      <c r="G75" s="33">
        <f t="shared" si="0"/>
        <v>-8.19999999999709</v>
      </c>
    </row>
    <row r="76" spans="2:7" ht="12.75">
      <c r="B76" s="36" t="s">
        <v>163</v>
      </c>
      <c r="C76" s="37" t="s">
        <v>152</v>
      </c>
      <c r="D76" s="32" t="s">
        <v>216</v>
      </c>
      <c r="E76" s="28">
        <f>SUM(E77+E81+E85+E89+E92)</f>
        <v>211300</v>
      </c>
      <c r="F76" s="28">
        <v>191612.4</v>
      </c>
      <c r="G76" s="33">
        <f t="shared" si="0"/>
        <v>19687.600000000006</v>
      </c>
    </row>
    <row r="77" spans="2:7" ht="12.75">
      <c r="B77" s="36" t="s">
        <v>169</v>
      </c>
      <c r="C77" s="37" t="s">
        <v>152</v>
      </c>
      <c r="D77" s="32" t="s">
        <v>217</v>
      </c>
      <c r="E77" s="28">
        <v>15000</v>
      </c>
      <c r="F77" s="28">
        <v>15000</v>
      </c>
      <c r="G77" s="33">
        <f t="shared" si="0"/>
        <v>0</v>
      </c>
    </row>
    <row r="78" spans="2:7" ht="51">
      <c r="B78" s="36" t="s">
        <v>189</v>
      </c>
      <c r="C78" s="37" t="s">
        <v>152</v>
      </c>
      <c r="D78" s="32" t="s">
        <v>218</v>
      </c>
      <c r="E78" s="28">
        <v>15000</v>
      </c>
      <c r="F78" s="28">
        <v>15000</v>
      </c>
      <c r="G78" s="33">
        <f t="shared" si="0"/>
        <v>0</v>
      </c>
    </row>
    <row r="79" spans="2:7" ht="89.25">
      <c r="B79" s="36" t="s">
        <v>190</v>
      </c>
      <c r="C79" s="37" t="s">
        <v>152</v>
      </c>
      <c r="D79" s="32" t="s">
        <v>219</v>
      </c>
      <c r="E79" s="28">
        <v>15000</v>
      </c>
      <c r="F79" s="28">
        <v>15000</v>
      </c>
      <c r="G79" s="33">
        <f t="shared" si="0"/>
        <v>0</v>
      </c>
    </row>
    <row r="80" spans="2:7" ht="89.25">
      <c r="B80" s="36" t="s">
        <v>190</v>
      </c>
      <c r="C80" s="37" t="s">
        <v>152</v>
      </c>
      <c r="D80" s="32" t="s">
        <v>220</v>
      </c>
      <c r="E80" s="28">
        <v>0</v>
      </c>
      <c r="F80" s="28">
        <v>15000</v>
      </c>
      <c r="G80" s="33">
        <f t="shared" si="0"/>
        <v>-15000</v>
      </c>
    </row>
    <row r="81" spans="2:7" ht="19.5" customHeight="1">
      <c r="B81" s="36" t="s">
        <v>3</v>
      </c>
      <c r="C81" s="37" t="s">
        <v>152</v>
      </c>
      <c r="D81" s="32" t="s">
        <v>221</v>
      </c>
      <c r="E81" s="28">
        <v>82000</v>
      </c>
      <c r="F81" s="28">
        <v>82335.6</v>
      </c>
      <c r="G81" s="33">
        <f t="shared" si="0"/>
        <v>-335.6000000000058</v>
      </c>
    </row>
    <row r="82" spans="2:7" ht="27.75" customHeight="1">
      <c r="B82" s="36" t="s">
        <v>187</v>
      </c>
      <c r="C82" s="37" t="s">
        <v>152</v>
      </c>
      <c r="D82" s="32" t="s">
        <v>222</v>
      </c>
      <c r="E82" s="28">
        <v>82000</v>
      </c>
      <c r="F82" s="28">
        <v>82335.6</v>
      </c>
      <c r="G82" s="33">
        <f t="shared" si="0"/>
        <v>-335.6000000000058</v>
      </c>
    </row>
    <row r="83" spans="2:7" ht="27" customHeight="1">
      <c r="B83" s="36" t="s">
        <v>191</v>
      </c>
      <c r="C83" s="37" t="s">
        <v>152</v>
      </c>
      <c r="D83" s="32" t="s">
        <v>223</v>
      </c>
      <c r="E83" s="28">
        <v>82000</v>
      </c>
      <c r="F83" s="28">
        <v>82335.6</v>
      </c>
      <c r="G83" s="33">
        <f t="shared" si="0"/>
        <v>-335.6000000000058</v>
      </c>
    </row>
    <row r="84" spans="2:7" ht="34.5" customHeight="1">
      <c r="B84" s="36" t="s">
        <v>192</v>
      </c>
      <c r="C84" s="37" t="s">
        <v>152</v>
      </c>
      <c r="D84" s="32" t="s">
        <v>224</v>
      </c>
      <c r="E84" s="28">
        <v>82000</v>
      </c>
      <c r="F84" s="28">
        <v>82335.6</v>
      </c>
      <c r="G84" s="33">
        <f aca="true" t="shared" si="1" ref="G84:G108">SUM(E84-F84)</f>
        <v>-335.6000000000058</v>
      </c>
    </row>
    <row r="85" spans="2:7" ht="24" customHeight="1">
      <c r="B85" s="36" t="s">
        <v>70</v>
      </c>
      <c r="C85" s="37" t="s">
        <v>152</v>
      </c>
      <c r="D85" s="32" t="s">
        <v>541</v>
      </c>
      <c r="E85" s="28">
        <v>77300</v>
      </c>
      <c r="F85" s="28">
        <v>77276.8</v>
      </c>
      <c r="G85" s="33">
        <f t="shared" si="1"/>
        <v>23.19999999999709</v>
      </c>
    </row>
    <row r="86" spans="2:7" ht="63.75">
      <c r="B86" s="36" t="s">
        <v>71</v>
      </c>
      <c r="C86" s="37" t="s">
        <v>152</v>
      </c>
      <c r="D86" s="32" t="s">
        <v>542</v>
      </c>
      <c r="E86" s="28">
        <v>77300</v>
      </c>
      <c r="F86" s="28">
        <v>77276.8</v>
      </c>
      <c r="G86" s="33">
        <f t="shared" si="1"/>
        <v>23.19999999999709</v>
      </c>
    </row>
    <row r="87" spans="2:7" ht="63.75">
      <c r="B87" s="36" t="s">
        <v>534</v>
      </c>
      <c r="C87" s="37" t="s">
        <v>152</v>
      </c>
      <c r="D87" s="32" t="s">
        <v>543</v>
      </c>
      <c r="E87" s="28">
        <v>77300</v>
      </c>
      <c r="F87" s="28">
        <v>77276.8</v>
      </c>
      <c r="G87" s="33">
        <f t="shared" si="1"/>
        <v>23.19999999999709</v>
      </c>
    </row>
    <row r="88" spans="2:7" ht="34.5" customHeight="1">
      <c r="B88" s="36" t="s">
        <v>535</v>
      </c>
      <c r="C88" s="37" t="s">
        <v>152</v>
      </c>
      <c r="D88" s="32" t="s">
        <v>544</v>
      </c>
      <c r="E88" s="28">
        <v>77300</v>
      </c>
      <c r="F88" s="28">
        <v>77276.8</v>
      </c>
      <c r="G88" s="33">
        <f t="shared" si="1"/>
        <v>23.19999999999709</v>
      </c>
    </row>
    <row r="89" spans="2:7" ht="25.5">
      <c r="B89" s="36" t="s">
        <v>164</v>
      </c>
      <c r="C89" s="37" t="s">
        <v>152</v>
      </c>
      <c r="D89" s="32" t="s">
        <v>225</v>
      </c>
      <c r="E89" s="28">
        <v>20000</v>
      </c>
      <c r="F89" s="28">
        <v>0</v>
      </c>
      <c r="G89" s="33">
        <f t="shared" si="1"/>
        <v>20000</v>
      </c>
    </row>
    <row r="90" spans="2:7" ht="29.25" customHeight="1">
      <c r="B90" s="36" t="s">
        <v>157</v>
      </c>
      <c r="C90" s="37" t="s">
        <v>152</v>
      </c>
      <c r="D90" s="32" t="s">
        <v>226</v>
      </c>
      <c r="E90" s="28">
        <v>20000</v>
      </c>
      <c r="F90" s="28">
        <v>0</v>
      </c>
      <c r="G90" s="33">
        <f t="shared" si="1"/>
        <v>20000</v>
      </c>
    </row>
    <row r="91" spans="2:7" ht="43.5" customHeight="1">
      <c r="B91" s="36" t="s">
        <v>193</v>
      </c>
      <c r="C91" s="37" t="s">
        <v>152</v>
      </c>
      <c r="D91" s="32" t="s">
        <v>227</v>
      </c>
      <c r="E91" s="28">
        <v>20000</v>
      </c>
      <c r="F91" s="28">
        <v>0</v>
      </c>
      <c r="G91" s="33">
        <f t="shared" si="1"/>
        <v>20000</v>
      </c>
    </row>
    <row r="92" spans="2:7" ht="36.75" customHeight="1">
      <c r="B92" s="36" t="s">
        <v>0</v>
      </c>
      <c r="C92" s="37" t="s">
        <v>152</v>
      </c>
      <c r="D92" s="32" t="s">
        <v>228</v>
      </c>
      <c r="E92" s="28">
        <v>17000</v>
      </c>
      <c r="F92" s="28">
        <v>17000</v>
      </c>
      <c r="G92" s="33">
        <f t="shared" si="1"/>
        <v>0</v>
      </c>
    </row>
    <row r="93" spans="2:7" ht="36" customHeight="1">
      <c r="B93" s="36" t="s">
        <v>194</v>
      </c>
      <c r="C93" s="37" t="s">
        <v>152</v>
      </c>
      <c r="D93" s="32" t="s">
        <v>229</v>
      </c>
      <c r="E93" s="28">
        <v>17000</v>
      </c>
      <c r="F93" s="28">
        <v>0</v>
      </c>
      <c r="G93" s="33">
        <f t="shared" si="1"/>
        <v>17000</v>
      </c>
    </row>
    <row r="94" spans="2:7" ht="39" customHeight="1">
      <c r="B94" s="36" t="s">
        <v>195</v>
      </c>
      <c r="C94" s="37" t="s">
        <v>152</v>
      </c>
      <c r="D94" s="32" t="s">
        <v>230</v>
      </c>
      <c r="E94" s="28">
        <v>0</v>
      </c>
      <c r="F94" s="28">
        <v>17000</v>
      </c>
      <c r="G94" s="33">
        <f t="shared" si="1"/>
        <v>-17000</v>
      </c>
    </row>
    <row r="95" spans="2:7" ht="27.75" customHeight="1">
      <c r="B95" s="36" t="s">
        <v>194</v>
      </c>
      <c r="C95" s="37" t="s">
        <v>152</v>
      </c>
      <c r="D95" s="32" t="s">
        <v>231</v>
      </c>
      <c r="E95" s="28">
        <v>0</v>
      </c>
      <c r="F95" s="28">
        <v>17000</v>
      </c>
      <c r="G95" s="33">
        <f t="shared" si="1"/>
        <v>-17000</v>
      </c>
    </row>
    <row r="96" spans="2:7" ht="23.25" customHeight="1">
      <c r="B96" s="36" t="s">
        <v>5</v>
      </c>
      <c r="C96" s="37" t="s">
        <v>152</v>
      </c>
      <c r="D96" s="32" t="s">
        <v>232</v>
      </c>
      <c r="E96" s="28">
        <f>SUM(E97)</f>
        <v>6595300</v>
      </c>
      <c r="F96" s="28">
        <v>5555113.14</v>
      </c>
      <c r="G96" s="33">
        <f t="shared" si="1"/>
        <v>1040186.8600000003</v>
      </c>
    </row>
    <row r="97" spans="2:7" ht="31.5" customHeight="1">
      <c r="B97" s="36" t="s">
        <v>6</v>
      </c>
      <c r="C97" s="37" t="s">
        <v>152</v>
      </c>
      <c r="D97" s="32" t="s">
        <v>233</v>
      </c>
      <c r="E97" s="28">
        <f>SUM(E98+E101+E106)</f>
        <v>6595300</v>
      </c>
      <c r="F97" s="28">
        <v>5555113.14</v>
      </c>
      <c r="G97" s="33">
        <f t="shared" si="1"/>
        <v>1040186.8600000003</v>
      </c>
    </row>
    <row r="98" spans="2:7" ht="25.5">
      <c r="B98" s="36" t="s">
        <v>135</v>
      </c>
      <c r="C98" s="38" t="s">
        <v>152</v>
      </c>
      <c r="D98" s="32" t="s">
        <v>234</v>
      </c>
      <c r="E98" s="28">
        <v>3917300</v>
      </c>
      <c r="F98" s="28">
        <v>3917300</v>
      </c>
      <c r="G98" s="33">
        <f t="shared" si="1"/>
        <v>0</v>
      </c>
    </row>
    <row r="99" spans="2:7" ht="25.5">
      <c r="B99" s="36" t="s">
        <v>136</v>
      </c>
      <c r="C99" s="38" t="s">
        <v>152</v>
      </c>
      <c r="D99" s="32" t="s">
        <v>235</v>
      </c>
      <c r="E99" s="28">
        <v>3917300</v>
      </c>
      <c r="F99" s="28">
        <v>3917300</v>
      </c>
      <c r="G99" s="33">
        <f t="shared" si="1"/>
        <v>0</v>
      </c>
    </row>
    <row r="100" spans="2:7" ht="38.25">
      <c r="B100" s="36" t="s">
        <v>196</v>
      </c>
      <c r="D100" s="32" t="s">
        <v>236</v>
      </c>
      <c r="E100" s="28">
        <v>3917300</v>
      </c>
      <c r="F100" s="28">
        <v>3917300</v>
      </c>
      <c r="G100" s="33">
        <f t="shared" si="1"/>
        <v>0</v>
      </c>
    </row>
    <row r="101" spans="2:7" ht="25.5">
      <c r="B101" s="36" t="s">
        <v>74</v>
      </c>
      <c r="D101" s="32" t="s">
        <v>237</v>
      </c>
      <c r="E101" s="28">
        <v>60100</v>
      </c>
      <c r="F101" s="28">
        <v>60100</v>
      </c>
      <c r="G101" s="33">
        <f t="shared" si="1"/>
        <v>0</v>
      </c>
    </row>
    <row r="102" spans="2:7" ht="38.25">
      <c r="B102" s="36" t="s">
        <v>197</v>
      </c>
      <c r="D102" s="32" t="s">
        <v>238</v>
      </c>
      <c r="E102" s="28">
        <v>59900</v>
      </c>
      <c r="F102" s="28">
        <v>59900</v>
      </c>
      <c r="G102" s="33">
        <f t="shared" si="1"/>
        <v>0</v>
      </c>
    </row>
    <row r="103" spans="2:7" ht="51">
      <c r="B103" s="36" t="s">
        <v>198</v>
      </c>
      <c r="D103" s="32" t="s">
        <v>239</v>
      </c>
      <c r="E103" s="28">
        <v>59900</v>
      </c>
      <c r="F103" s="28">
        <v>59900</v>
      </c>
      <c r="G103" s="33">
        <f t="shared" si="1"/>
        <v>0</v>
      </c>
    </row>
    <row r="104" spans="2:7" ht="38.25">
      <c r="B104" s="36" t="s">
        <v>75</v>
      </c>
      <c r="D104" s="32" t="s">
        <v>240</v>
      </c>
      <c r="E104" s="28">
        <v>200</v>
      </c>
      <c r="F104" s="28">
        <v>200</v>
      </c>
      <c r="G104" s="33">
        <f t="shared" si="1"/>
        <v>0</v>
      </c>
    </row>
    <row r="105" spans="2:7" ht="38.25">
      <c r="B105" s="36" t="s">
        <v>199</v>
      </c>
      <c r="D105" s="32" t="s">
        <v>241</v>
      </c>
      <c r="E105" s="28">
        <v>200</v>
      </c>
      <c r="F105" s="28">
        <v>200</v>
      </c>
      <c r="G105" s="33">
        <f t="shared" si="1"/>
        <v>0</v>
      </c>
    </row>
    <row r="106" spans="2:7" ht="12.75">
      <c r="B106" s="36" t="s">
        <v>133</v>
      </c>
      <c r="D106" s="32" t="s">
        <v>242</v>
      </c>
      <c r="E106" s="28">
        <v>2617900</v>
      </c>
      <c r="F106" s="28">
        <v>1577713.14</v>
      </c>
      <c r="G106" s="33">
        <f t="shared" si="1"/>
        <v>1040186.8600000001</v>
      </c>
    </row>
    <row r="107" spans="2:7" ht="25.5">
      <c r="B107" s="36" t="s">
        <v>134</v>
      </c>
      <c r="D107" s="32" t="s">
        <v>243</v>
      </c>
      <c r="E107" s="28">
        <v>2617900</v>
      </c>
      <c r="F107" s="28">
        <v>1577713.14</v>
      </c>
      <c r="G107" s="33">
        <f t="shared" si="1"/>
        <v>1040186.8600000001</v>
      </c>
    </row>
    <row r="108" spans="2:7" ht="25.5">
      <c r="B108" s="36" t="s">
        <v>200</v>
      </c>
      <c r="D108" s="32" t="s">
        <v>244</v>
      </c>
      <c r="E108" s="28">
        <v>2617900</v>
      </c>
      <c r="F108" s="28">
        <v>1577713.14</v>
      </c>
      <c r="G108" s="33">
        <f t="shared" si="1"/>
        <v>1040186.8600000001</v>
      </c>
    </row>
  </sheetData>
  <sheetProtection/>
  <mergeCells count="12">
    <mergeCell ref="C8:E8"/>
    <mergeCell ref="C2:E2"/>
    <mergeCell ref="C6:D6"/>
    <mergeCell ref="C7:E7"/>
    <mergeCell ref="F16:F17"/>
    <mergeCell ref="B8:B9"/>
    <mergeCell ref="G16:G17"/>
    <mergeCell ref="B16:B17"/>
    <mergeCell ref="C16:C17"/>
    <mergeCell ref="D16:D17"/>
    <mergeCell ref="E16:E17"/>
    <mergeCell ref="B13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9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2"/>
  <sheetViews>
    <sheetView zoomScale="90" zoomScaleNormal="90" zoomScalePageLayoutView="0" workbookViewId="0" topLeftCell="A1">
      <selection activeCell="I11" sqref="I11"/>
    </sheetView>
  </sheetViews>
  <sheetFormatPr defaultColWidth="9.00390625" defaultRowHeight="12.75"/>
  <cols>
    <col min="1" max="1" width="47.00390625" style="0" customWidth="1"/>
    <col min="2" max="2" width="7.125" style="0" customWidth="1"/>
    <col min="3" max="3" width="25.125" style="11" customWidth="1"/>
    <col min="4" max="4" width="15.125" style="0" customWidth="1"/>
    <col min="5" max="5" width="15.25390625" style="0" customWidth="1"/>
    <col min="6" max="6" width="15.75390625" style="0" customWidth="1"/>
  </cols>
  <sheetData>
    <row r="1" spans="1:6" ht="15.75">
      <c r="A1" s="50" t="s">
        <v>42</v>
      </c>
      <c r="B1" s="50"/>
      <c r="C1" s="50"/>
      <c r="D1" s="50"/>
      <c r="E1" s="50"/>
      <c r="F1" s="50"/>
    </row>
    <row r="2" spans="1:6" ht="38.25">
      <c r="A2" s="7" t="s">
        <v>137</v>
      </c>
      <c r="B2" s="7" t="s">
        <v>43</v>
      </c>
      <c r="C2" s="7" t="s">
        <v>98</v>
      </c>
      <c r="D2" s="7" t="s">
        <v>99</v>
      </c>
      <c r="E2" s="7" t="s">
        <v>139</v>
      </c>
      <c r="F2" s="7" t="s">
        <v>153</v>
      </c>
    </row>
    <row r="3" spans="1:6" ht="12.75">
      <c r="A3" s="21" t="s">
        <v>100</v>
      </c>
      <c r="B3" s="22">
        <v>200</v>
      </c>
      <c r="C3" s="24" t="s">
        <v>83</v>
      </c>
      <c r="D3" s="29">
        <f>SUM(D4)</f>
        <v>8459200</v>
      </c>
      <c r="E3" s="29">
        <f>SUM(E4)</f>
        <v>7316480.35</v>
      </c>
      <c r="F3" s="29">
        <f>SUM(D3-E3)</f>
        <v>1142719.6500000004</v>
      </c>
    </row>
    <row r="4" spans="1:6" ht="26.25" customHeight="1">
      <c r="A4" s="32" t="s">
        <v>245</v>
      </c>
      <c r="B4" s="4">
        <v>200</v>
      </c>
      <c r="C4" s="34" t="s">
        <v>270</v>
      </c>
      <c r="D4" s="33">
        <v>8459200</v>
      </c>
      <c r="E4" s="33">
        <v>7316480.35</v>
      </c>
      <c r="F4" s="33">
        <f>SUM(F5+F93+F106+F115+F130+F178+F248)</f>
        <v>1142719.6499999997</v>
      </c>
    </row>
    <row r="5" spans="1:6" ht="12.75">
      <c r="A5" s="32" t="s">
        <v>101</v>
      </c>
      <c r="B5" s="4">
        <v>200</v>
      </c>
      <c r="C5" s="34" t="s">
        <v>271</v>
      </c>
      <c r="D5" s="33">
        <v>3644700</v>
      </c>
      <c r="E5" s="33">
        <v>3612582.41</v>
      </c>
      <c r="F5" s="33">
        <f>SUM(D5-E5)</f>
        <v>32117.58999999985</v>
      </c>
    </row>
    <row r="6" spans="1:6" ht="38.25">
      <c r="A6" s="32" t="s">
        <v>102</v>
      </c>
      <c r="B6" s="4">
        <v>200</v>
      </c>
      <c r="C6" s="34" t="s">
        <v>272</v>
      </c>
      <c r="D6" s="33">
        <v>610000</v>
      </c>
      <c r="E6" s="33">
        <v>609793.17</v>
      </c>
      <c r="F6" s="33">
        <f aca="true" t="shared" si="0" ref="F6:F69">SUM(D6-E6)</f>
        <v>206.8299999999581</v>
      </c>
    </row>
    <row r="7" spans="1:6" ht="51">
      <c r="A7" s="32" t="s">
        <v>103</v>
      </c>
      <c r="B7" s="4">
        <v>200</v>
      </c>
      <c r="C7" s="34" t="s">
        <v>273</v>
      </c>
      <c r="D7" s="33">
        <v>610000</v>
      </c>
      <c r="E7" s="33">
        <v>609793.17</v>
      </c>
      <c r="F7" s="33">
        <f t="shared" si="0"/>
        <v>206.8299999999581</v>
      </c>
    </row>
    <row r="8" spans="1:6" ht="12.75">
      <c r="A8" s="32" t="s">
        <v>104</v>
      </c>
      <c r="B8" s="4">
        <v>200</v>
      </c>
      <c r="C8" s="34" t="s">
        <v>274</v>
      </c>
      <c r="D8" s="33">
        <v>610000</v>
      </c>
      <c r="E8" s="33">
        <v>609793.17</v>
      </c>
      <c r="F8" s="33">
        <f t="shared" si="0"/>
        <v>206.8299999999581</v>
      </c>
    </row>
    <row r="9" spans="1:6" ht="12.75">
      <c r="A9" s="32" t="s">
        <v>105</v>
      </c>
      <c r="B9" s="4">
        <v>200</v>
      </c>
      <c r="C9" s="34" t="s">
        <v>275</v>
      </c>
      <c r="D9" s="33">
        <v>586200</v>
      </c>
      <c r="E9" s="33">
        <v>586155.17</v>
      </c>
      <c r="F9" s="33">
        <f t="shared" si="0"/>
        <v>44.82999999995809</v>
      </c>
    </row>
    <row r="10" spans="1:6" ht="12.75">
      <c r="A10" s="32" t="s">
        <v>106</v>
      </c>
      <c r="B10" s="4">
        <v>200</v>
      </c>
      <c r="C10" s="34" t="s">
        <v>276</v>
      </c>
      <c r="D10" s="33">
        <v>586200</v>
      </c>
      <c r="E10" s="33">
        <v>586155.17</v>
      </c>
      <c r="F10" s="33">
        <f t="shared" si="0"/>
        <v>44.82999999995809</v>
      </c>
    </row>
    <row r="11" spans="1:6" ht="28.5" customHeight="1">
      <c r="A11" s="32" t="s">
        <v>107</v>
      </c>
      <c r="B11" s="4">
        <v>200</v>
      </c>
      <c r="C11" s="34" t="s">
        <v>277</v>
      </c>
      <c r="D11" s="33">
        <v>586200</v>
      </c>
      <c r="E11" s="33">
        <v>586155.17</v>
      </c>
      <c r="F11" s="33">
        <f t="shared" si="0"/>
        <v>44.82999999995809</v>
      </c>
    </row>
    <row r="12" spans="1:6" ht="12.75">
      <c r="A12" s="32" t="s">
        <v>108</v>
      </c>
      <c r="B12" s="4">
        <v>200</v>
      </c>
      <c r="C12" s="34" t="s">
        <v>278</v>
      </c>
      <c r="D12" s="33">
        <v>450200</v>
      </c>
      <c r="E12" s="33">
        <v>450195.99</v>
      </c>
      <c r="F12" s="33">
        <f t="shared" si="0"/>
        <v>4.010000000009313</v>
      </c>
    </row>
    <row r="13" spans="1:6" ht="12.75">
      <c r="A13" s="32" t="s">
        <v>109</v>
      </c>
      <c r="B13" s="4">
        <v>200</v>
      </c>
      <c r="C13" s="34" t="s">
        <v>279</v>
      </c>
      <c r="D13" s="33">
        <v>136000</v>
      </c>
      <c r="E13" s="33">
        <v>135959.18</v>
      </c>
      <c r="F13" s="33">
        <f t="shared" si="0"/>
        <v>40.820000000006985</v>
      </c>
    </row>
    <row r="14" spans="1:6" ht="25.5">
      <c r="A14" s="32" t="s">
        <v>110</v>
      </c>
      <c r="B14" s="4">
        <v>200</v>
      </c>
      <c r="C14" s="34" t="s">
        <v>280</v>
      </c>
      <c r="D14" s="33">
        <v>23800</v>
      </c>
      <c r="E14" s="33">
        <v>23638</v>
      </c>
      <c r="F14" s="33">
        <f t="shared" si="0"/>
        <v>162</v>
      </c>
    </row>
    <row r="15" spans="1:6" ht="12.75">
      <c r="A15" s="32" t="s">
        <v>106</v>
      </c>
      <c r="B15" s="4">
        <v>200</v>
      </c>
      <c r="C15" s="34" t="s">
        <v>281</v>
      </c>
      <c r="D15" s="33">
        <v>23800</v>
      </c>
      <c r="E15" s="33">
        <v>23638</v>
      </c>
      <c r="F15" s="33">
        <f t="shared" si="0"/>
        <v>162</v>
      </c>
    </row>
    <row r="16" spans="1:6" ht="12.75">
      <c r="A16" s="32" t="s">
        <v>107</v>
      </c>
      <c r="B16" s="4">
        <v>200</v>
      </c>
      <c r="C16" s="34" t="s">
        <v>282</v>
      </c>
      <c r="D16" s="33">
        <v>19300</v>
      </c>
      <c r="E16" s="33">
        <v>19221.2</v>
      </c>
      <c r="F16" s="33">
        <f t="shared" si="0"/>
        <v>78.79999999999927</v>
      </c>
    </row>
    <row r="17" spans="1:6" ht="12.75">
      <c r="A17" s="32" t="s">
        <v>111</v>
      </c>
      <c r="B17" s="4">
        <v>200</v>
      </c>
      <c r="C17" s="34" t="s">
        <v>283</v>
      </c>
      <c r="D17" s="33">
        <v>15000</v>
      </c>
      <c r="E17" s="33">
        <v>14925.2</v>
      </c>
      <c r="F17" s="33">
        <f t="shared" si="0"/>
        <v>74.79999999999927</v>
      </c>
    </row>
    <row r="18" spans="1:6" ht="12.75">
      <c r="A18" s="32" t="s">
        <v>109</v>
      </c>
      <c r="B18" s="4">
        <v>200</v>
      </c>
      <c r="C18" s="34" t="s">
        <v>284</v>
      </c>
      <c r="D18" s="33">
        <v>4300</v>
      </c>
      <c r="E18" s="33">
        <v>4296</v>
      </c>
      <c r="F18" s="33">
        <f t="shared" si="0"/>
        <v>4</v>
      </c>
    </row>
    <row r="19" spans="1:6" ht="12.75">
      <c r="A19" s="32" t="s">
        <v>44</v>
      </c>
      <c r="B19" s="4">
        <v>200</v>
      </c>
      <c r="C19" s="34" t="s">
        <v>514</v>
      </c>
      <c r="D19" s="33">
        <v>4500</v>
      </c>
      <c r="E19" s="33">
        <v>4416.8</v>
      </c>
      <c r="F19" s="33">
        <f t="shared" si="0"/>
        <v>83.19999999999982</v>
      </c>
    </row>
    <row r="20" spans="1:6" ht="12.75">
      <c r="A20" s="32" t="s">
        <v>56</v>
      </c>
      <c r="B20" s="4">
        <v>200</v>
      </c>
      <c r="C20" s="34" t="s">
        <v>515</v>
      </c>
      <c r="D20" s="33">
        <v>1900</v>
      </c>
      <c r="E20" s="33">
        <v>1866.8</v>
      </c>
      <c r="F20" s="33">
        <f t="shared" si="0"/>
        <v>33.200000000000045</v>
      </c>
    </row>
    <row r="21" spans="1:6" ht="12.75">
      <c r="A21" s="32" t="s">
        <v>48</v>
      </c>
      <c r="B21" s="4">
        <v>200</v>
      </c>
      <c r="C21" s="34" t="s">
        <v>516</v>
      </c>
      <c r="D21" s="33">
        <v>2600</v>
      </c>
      <c r="E21" s="33">
        <v>2550</v>
      </c>
      <c r="F21" s="33">
        <f t="shared" si="0"/>
        <v>50</v>
      </c>
    </row>
    <row r="22" spans="1:6" ht="51">
      <c r="A22" s="32" t="s">
        <v>55</v>
      </c>
      <c r="B22" s="4">
        <v>200</v>
      </c>
      <c r="C22" s="34" t="s">
        <v>285</v>
      </c>
      <c r="D22" s="33">
        <v>2827700</v>
      </c>
      <c r="E22" s="33">
        <v>2795865.55</v>
      </c>
      <c r="F22" s="33">
        <f t="shared" si="0"/>
        <v>31834.450000000186</v>
      </c>
    </row>
    <row r="23" spans="1:6" ht="51">
      <c r="A23" s="32" t="s">
        <v>103</v>
      </c>
      <c r="B23" s="4">
        <v>200</v>
      </c>
      <c r="C23" s="34" t="s">
        <v>286</v>
      </c>
      <c r="D23" s="33">
        <v>2827500</v>
      </c>
      <c r="E23" s="33">
        <v>2795665.55</v>
      </c>
      <c r="F23" s="33">
        <f t="shared" si="0"/>
        <v>31834.450000000186</v>
      </c>
    </row>
    <row r="24" spans="1:6" ht="12.75">
      <c r="A24" s="32" t="s">
        <v>104</v>
      </c>
      <c r="B24" s="4">
        <v>200</v>
      </c>
      <c r="C24" s="34" t="s">
        <v>287</v>
      </c>
      <c r="D24" s="33">
        <v>2827500</v>
      </c>
      <c r="E24" s="33">
        <v>2795665.55</v>
      </c>
      <c r="F24" s="33">
        <f t="shared" si="0"/>
        <v>31834.450000000186</v>
      </c>
    </row>
    <row r="25" spans="1:6" ht="12.75">
      <c r="A25" s="32" t="s">
        <v>105</v>
      </c>
      <c r="B25" s="4">
        <v>200</v>
      </c>
      <c r="C25" s="34" t="s">
        <v>288</v>
      </c>
      <c r="D25" s="33">
        <v>2181500</v>
      </c>
      <c r="E25" s="33">
        <v>2181425.94</v>
      </c>
      <c r="F25" s="33">
        <f t="shared" si="0"/>
        <v>74.06000000005588</v>
      </c>
    </row>
    <row r="26" spans="1:6" ht="12.75">
      <c r="A26" s="32" t="s">
        <v>106</v>
      </c>
      <c r="B26" s="4">
        <v>200</v>
      </c>
      <c r="C26" s="34" t="s">
        <v>289</v>
      </c>
      <c r="D26" s="33">
        <v>2181500</v>
      </c>
      <c r="E26" s="33">
        <v>2181425.94</v>
      </c>
      <c r="F26" s="33">
        <f t="shared" si="0"/>
        <v>74.06000000005588</v>
      </c>
    </row>
    <row r="27" spans="1:6" ht="12.75">
      <c r="A27" s="32" t="s">
        <v>107</v>
      </c>
      <c r="B27" s="4">
        <v>200</v>
      </c>
      <c r="C27" s="34" t="s">
        <v>290</v>
      </c>
      <c r="D27" s="33">
        <v>2181500</v>
      </c>
      <c r="E27" s="33">
        <v>2181425.94</v>
      </c>
      <c r="F27" s="33">
        <f t="shared" si="0"/>
        <v>74.06000000005588</v>
      </c>
    </row>
    <row r="28" spans="1:6" ht="12.75">
      <c r="A28" s="32" t="s">
        <v>108</v>
      </c>
      <c r="B28" s="4">
        <v>200</v>
      </c>
      <c r="C28" s="34" t="s">
        <v>291</v>
      </c>
      <c r="D28" s="33">
        <v>1676800</v>
      </c>
      <c r="E28" s="33">
        <v>1676785.99</v>
      </c>
      <c r="F28" s="33">
        <f t="shared" si="0"/>
        <v>14.010000000009313</v>
      </c>
    </row>
    <row r="29" spans="1:6" ht="12.75">
      <c r="A29" s="32" t="s">
        <v>109</v>
      </c>
      <c r="B29" s="4">
        <v>200</v>
      </c>
      <c r="C29" s="34" t="s">
        <v>292</v>
      </c>
      <c r="D29" s="33">
        <v>504700</v>
      </c>
      <c r="E29" s="33">
        <v>504639.95</v>
      </c>
      <c r="F29" s="33">
        <f t="shared" si="0"/>
        <v>60.04999999998836</v>
      </c>
    </row>
    <row r="30" spans="1:6" ht="25.5">
      <c r="A30" s="32" t="s">
        <v>110</v>
      </c>
      <c r="B30" s="4">
        <v>200</v>
      </c>
      <c r="C30" s="34" t="s">
        <v>293</v>
      </c>
      <c r="D30" s="33">
        <v>118400</v>
      </c>
      <c r="E30" s="33">
        <v>118133.14</v>
      </c>
      <c r="F30" s="33">
        <f t="shared" si="0"/>
        <v>266.8600000000006</v>
      </c>
    </row>
    <row r="31" spans="1:6" ht="12.75">
      <c r="A31" s="32" t="s">
        <v>106</v>
      </c>
      <c r="B31" s="4">
        <v>200</v>
      </c>
      <c r="C31" s="34" t="s">
        <v>294</v>
      </c>
      <c r="D31" s="33">
        <v>118400</v>
      </c>
      <c r="E31" s="33">
        <v>118133.14</v>
      </c>
      <c r="F31" s="33">
        <f t="shared" si="0"/>
        <v>266.8600000000006</v>
      </c>
    </row>
    <row r="32" spans="1:6" ht="12.75">
      <c r="A32" s="32" t="s">
        <v>107</v>
      </c>
      <c r="B32" s="4">
        <v>200</v>
      </c>
      <c r="C32" s="34" t="s">
        <v>295</v>
      </c>
      <c r="D32" s="33">
        <v>106700</v>
      </c>
      <c r="E32" s="33">
        <v>106532.74</v>
      </c>
      <c r="F32" s="33">
        <f t="shared" si="0"/>
        <v>167.25999999999476</v>
      </c>
    </row>
    <row r="33" spans="1:6" ht="12.75">
      <c r="A33" s="32" t="s">
        <v>111</v>
      </c>
      <c r="B33" s="4">
        <v>200</v>
      </c>
      <c r="C33" s="34" t="s">
        <v>296</v>
      </c>
      <c r="D33" s="33">
        <v>82700</v>
      </c>
      <c r="E33" s="33">
        <v>82611</v>
      </c>
      <c r="F33" s="33">
        <f t="shared" si="0"/>
        <v>89</v>
      </c>
    </row>
    <row r="34" spans="1:6" ht="12.75">
      <c r="A34" s="32" t="s">
        <v>109</v>
      </c>
      <c r="B34" s="4">
        <v>200</v>
      </c>
      <c r="C34" s="34" t="s">
        <v>297</v>
      </c>
      <c r="D34" s="33">
        <v>24000</v>
      </c>
      <c r="E34" s="33">
        <v>23921.74</v>
      </c>
      <c r="F34" s="33">
        <f t="shared" si="0"/>
        <v>78.2599999999984</v>
      </c>
    </row>
    <row r="35" spans="1:6" ht="12.75">
      <c r="A35" s="32" t="s">
        <v>44</v>
      </c>
      <c r="B35" s="4">
        <v>200</v>
      </c>
      <c r="C35" s="34" t="s">
        <v>517</v>
      </c>
      <c r="D35" s="33">
        <v>11700</v>
      </c>
      <c r="E35" s="33">
        <v>11600.4</v>
      </c>
      <c r="F35" s="33">
        <f t="shared" si="0"/>
        <v>99.60000000000036</v>
      </c>
    </row>
    <row r="36" spans="1:6" ht="12.75">
      <c r="A36" s="32" t="s">
        <v>56</v>
      </c>
      <c r="B36" s="4">
        <v>200</v>
      </c>
      <c r="C36" s="34" t="s">
        <v>518</v>
      </c>
      <c r="D36" s="33">
        <v>4000</v>
      </c>
      <c r="E36" s="33">
        <v>3900.4</v>
      </c>
      <c r="F36" s="33">
        <f t="shared" si="0"/>
        <v>99.59999999999991</v>
      </c>
    </row>
    <row r="37" spans="1:6" ht="12.75">
      <c r="A37" s="32" t="s">
        <v>48</v>
      </c>
      <c r="B37" s="4">
        <v>200</v>
      </c>
      <c r="C37" s="34" t="s">
        <v>519</v>
      </c>
      <c r="D37" s="33">
        <v>7700</v>
      </c>
      <c r="E37" s="33">
        <v>7700</v>
      </c>
      <c r="F37" s="33">
        <f t="shared" si="0"/>
        <v>0</v>
      </c>
    </row>
    <row r="38" spans="1:6" ht="25.5">
      <c r="A38" s="32" t="s">
        <v>112</v>
      </c>
      <c r="B38" s="4">
        <v>200</v>
      </c>
      <c r="C38" s="34" t="s">
        <v>298</v>
      </c>
      <c r="D38" s="33">
        <v>189400</v>
      </c>
      <c r="E38" s="33">
        <v>189243.65</v>
      </c>
      <c r="F38" s="33">
        <f t="shared" si="0"/>
        <v>156.35000000000582</v>
      </c>
    </row>
    <row r="39" spans="1:6" ht="12.75">
      <c r="A39" s="32" t="s">
        <v>106</v>
      </c>
      <c r="B39" s="4">
        <v>200</v>
      </c>
      <c r="C39" s="34" t="s">
        <v>299</v>
      </c>
      <c r="D39" s="33">
        <v>107000</v>
      </c>
      <c r="E39" s="33">
        <v>106923.65</v>
      </c>
      <c r="F39" s="33">
        <f t="shared" si="0"/>
        <v>76.35000000000582</v>
      </c>
    </row>
    <row r="40" spans="1:6" ht="12.75">
      <c r="A40" s="32" t="s">
        <v>44</v>
      </c>
      <c r="B40" s="4">
        <v>200</v>
      </c>
      <c r="C40" s="34" t="s">
        <v>300</v>
      </c>
      <c r="D40" s="33">
        <v>107000</v>
      </c>
      <c r="E40" s="33">
        <v>106923.65</v>
      </c>
      <c r="F40" s="33">
        <f t="shared" si="0"/>
        <v>76.35000000000582</v>
      </c>
    </row>
    <row r="41" spans="1:6" ht="12.75">
      <c r="A41" s="32" t="s">
        <v>45</v>
      </c>
      <c r="B41" s="4">
        <v>200</v>
      </c>
      <c r="C41" s="34" t="s">
        <v>301</v>
      </c>
      <c r="D41" s="33">
        <v>43900</v>
      </c>
      <c r="E41" s="33">
        <v>43828.65</v>
      </c>
      <c r="F41" s="33">
        <f t="shared" si="0"/>
        <v>71.34999999999854</v>
      </c>
    </row>
    <row r="42" spans="1:6" ht="12.75">
      <c r="A42" s="32" t="s">
        <v>48</v>
      </c>
      <c r="B42" s="4">
        <v>200</v>
      </c>
      <c r="C42" s="34" t="s">
        <v>302</v>
      </c>
      <c r="D42" s="33">
        <v>63100</v>
      </c>
      <c r="E42" s="33">
        <v>63095</v>
      </c>
      <c r="F42" s="33">
        <f t="shared" si="0"/>
        <v>5</v>
      </c>
    </row>
    <row r="43" spans="1:6" ht="12.75">
      <c r="A43" s="32" t="s">
        <v>49</v>
      </c>
      <c r="B43" s="4">
        <v>200</v>
      </c>
      <c r="C43" s="34" t="s">
        <v>303</v>
      </c>
      <c r="D43" s="33">
        <v>82400</v>
      </c>
      <c r="E43" s="33">
        <v>82320</v>
      </c>
      <c r="F43" s="33">
        <f t="shared" si="0"/>
        <v>80</v>
      </c>
    </row>
    <row r="44" spans="1:6" ht="12.75">
      <c r="A44" s="32" t="s">
        <v>50</v>
      </c>
      <c r="B44" s="4">
        <v>200</v>
      </c>
      <c r="C44" s="34" t="s">
        <v>304</v>
      </c>
      <c r="D44" s="33">
        <v>45400</v>
      </c>
      <c r="E44" s="33">
        <v>45400</v>
      </c>
      <c r="F44" s="33">
        <f t="shared" si="0"/>
        <v>0</v>
      </c>
    </row>
    <row r="45" spans="1:6" ht="12.75">
      <c r="A45" s="32" t="s">
        <v>51</v>
      </c>
      <c r="B45" s="4">
        <v>200</v>
      </c>
      <c r="C45" s="34" t="s">
        <v>305</v>
      </c>
      <c r="D45" s="33">
        <v>37000</v>
      </c>
      <c r="E45" s="33">
        <v>36920</v>
      </c>
      <c r="F45" s="33">
        <f t="shared" si="0"/>
        <v>80</v>
      </c>
    </row>
    <row r="46" spans="1:6" ht="25.5">
      <c r="A46" s="32" t="s">
        <v>46</v>
      </c>
      <c r="B46" s="4">
        <v>200</v>
      </c>
      <c r="C46" s="34" t="s">
        <v>306</v>
      </c>
      <c r="D46" s="33">
        <v>327900</v>
      </c>
      <c r="E46" s="33">
        <v>296638.92</v>
      </c>
      <c r="F46" s="33">
        <f t="shared" si="0"/>
        <v>31261.080000000016</v>
      </c>
    </row>
    <row r="47" spans="1:6" ht="12.75">
      <c r="A47" s="32" t="s">
        <v>106</v>
      </c>
      <c r="B47" s="4">
        <v>200</v>
      </c>
      <c r="C47" s="34" t="s">
        <v>307</v>
      </c>
      <c r="D47" s="33">
        <v>104800</v>
      </c>
      <c r="E47" s="33">
        <v>73623.24</v>
      </c>
      <c r="F47" s="33">
        <f t="shared" si="0"/>
        <v>31176.759999999995</v>
      </c>
    </row>
    <row r="48" spans="1:6" ht="12.75">
      <c r="A48" s="32" t="s">
        <v>44</v>
      </c>
      <c r="B48" s="4">
        <v>200</v>
      </c>
      <c r="C48" s="34" t="s">
        <v>308</v>
      </c>
      <c r="D48" s="33">
        <v>104800</v>
      </c>
      <c r="E48" s="33">
        <v>73623.24</v>
      </c>
      <c r="F48" s="33">
        <f t="shared" si="0"/>
        <v>31176.759999999995</v>
      </c>
    </row>
    <row r="49" spans="1:6" ht="12.75">
      <c r="A49" s="32" t="s">
        <v>56</v>
      </c>
      <c r="B49" s="4">
        <v>200</v>
      </c>
      <c r="C49" s="34" t="s">
        <v>508</v>
      </c>
      <c r="D49" s="33">
        <v>13500</v>
      </c>
      <c r="E49" s="33">
        <v>13472.6</v>
      </c>
      <c r="F49" s="33">
        <f t="shared" si="0"/>
        <v>27.399999999999636</v>
      </c>
    </row>
    <row r="50" spans="1:6" ht="12.75">
      <c r="A50" s="32" t="s">
        <v>57</v>
      </c>
      <c r="B50" s="4">
        <v>200</v>
      </c>
      <c r="C50" s="34" t="s">
        <v>309</v>
      </c>
      <c r="D50" s="33">
        <v>6300</v>
      </c>
      <c r="E50" s="33">
        <v>6295.13</v>
      </c>
      <c r="F50" s="33">
        <f t="shared" si="0"/>
        <v>4.869999999999891</v>
      </c>
    </row>
    <row r="51" spans="1:6" ht="12.75">
      <c r="A51" s="32" t="s">
        <v>47</v>
      </c>
      <c r="B51" s="4">
        <v>200</v>
      </c>
      <c r="C51" s="34" t="s">
        <v>494</v>
      </c>
      <c r="D51" s="33">
        <v>13600</v>
      </c>
      <c r="E51" s="33">
        <v>13520.97</v>
      </c>
      <c r="F51" s="33">
        <f t="shared" si="0"/>
        <v>79.03000000000065</v>
      </c>
    </row>
    <row r="52" spans="1:6" ht="12.75">
      <c r="A52" s="32" t="s">
        <v>48</v>
      </c>
      <c r="B52" s="4">
        <v>200</v>
      </c>
      <c r="C52" s="34" t="s">
        <v>310</v>
      </c>
      <c r="D52" s="33">
        <v>71400</v>
      </c>
      <c r="E52" s="33">
        <v>40334.54</v>
      </c>
      <c r="F52" s="33">
        <f t="shared" si="0"/>
        <v>31065.46</v>
      </c>
    </row>
    <row r="53" spans="1:6" ht="12.75">
      <c r="A53" s="32" t="s">
        <v>49</v>
      </c>
      <c r="B53" s="4">
        <v>200</v>
      </c>
      <c r="C53" s="34" t="s">
        <v>311</v>
      </c>
      <c r="D53" s="33">
        <v>223100</v>
      </c>
      <c r="E53" s="33">
        <v>223015.68</v>
      </c>
      <c r="F53" s="33">
        <f t="shared" si="0"/>
        <v>84.32000000000698</v>
      </c>
    </row>
    <row r="54" spans="1:6" ht="12.75">
      <c r="A54" s="32" t="s">
        <v>51</v>
      </c>
      <c r="B54" s="4">
        <v>200</v>
      </c>
      <c r="C54" s="34" t="s">
        <v>312</v>
      </c>
      <c r="D54" s="33">
        <v>223100</v>
      </c>
      <c r="E54" s="33">
        <v>223015.68</v>
      </c>
      <c r="F54" s="33">
        <f t="shared" si="0"/>
        <v>84.32000000000698</v>
      </c>
    </row>
    <row r="55" spans="1:6" ht="25.5">
      <c r="A55" s="32" t="s">
        <v>52</v>
      </c>
      <c r="B55" s="4">
        <v>200</v>
      </c>
      <c r="C55" s="34" t="s">
        <v>313</v>
      </c>
      <c r="D55" s="33">
        <v>300</v>
      </c>
      <c r="E55" s="33">
        <v>250.39</v>
      </c>
      <c r="F55" s="33">
        <f t="shared" si="0"/>
        <v>49.610000000000014</v>
      </c>
    </row>
    <row r="56" spans="1:6" ht="12.75">
      <c r="A56" s="32" t="s">
        <v>106</v>
      </c>
      <c r="B56" s="4">
        <v>200</v>
      </c>
      <c r="C56" s="34" t="s">
        <v>314</v>
      </c>
      <c r="D56" s="33">
        <v>300</v>
      </c>
      <c r="E56" s="33">
        <v>250.39</v>
      </c>
      <c r="F56" s="33">
        <f t="shared" si="0"/>
        <v>49.610000000000014</v>
      </c>
    </row>
    <row r="57" spans="1:6" ht="12.75">
      <c r="A57" s="32" t="s">
        <v>53</v>
      </c>
      <c r="B57" s="4">
        <v>200</v>
      </c>
      <c r="C57" s="34" t="s">
        <v>315</v>
      </c>
      <c r="D57" s="33">
        <v>300</v>
      </c>
      <c r="E57" s="33">
        <v>250.39</v>
      </c>
      <c r="F57" s="33">
        <f t="shared" si="0"/>
        <v>49.610000000000014</v>
      </c>
    </row>
    <row r="58" spans="1:6" ht="12.75">
      <c r="A58" s="32" t="s">
        <v>54</v>
      </c>
      <c r="B58" s="4">
        <v>200</v>
      </c>
      <c r="C58" s="34" t="s">
        <v>316</v>
      </c>
      <c r="D58" s="33">
        <v>10000</v>
      </c>
      <c r="E58" s="33">
        <v>9973.51</v>
      </c>
      <c r="F58" s="33">
        <f t="shared" si="0"/>
        <v>26.48999999999978</v>
      </c>
    </row>
    <row r="59" spans="1:6" ht="12.75">
      <c r="A59" s="32" t="s">
        <v>106</v>
      </c>
      <c r="B59" s="4">
        <v>200</v>
      </c>
      <c r="C59" s="34" t="s">
        <v>317</v>
      </c>
      <c r="D59" s="33">
        <v>10000</v>
      </c>
      <c r="E59" s="33">
        <v>9973.51</v>
      </c>
      <c r="F59" s="33">
        <f t="shared" si="0"/>
        <v>26.48999999999978</v>
      </c>
    </row>
    <row r="60" spans="1:6" ht="12.75">
      <c r="A60" s="32" t="s">
        <v>53</v>
      </c>
      <c r="B60" s="4">
        <v>200</v>
      </c>
      <c r="C60" s="34" t="s">
        <v>318</v>
      </c>
      <c r="D60" s="33">
        <v>10000</v>
      </c>
      <c r="E60" s="33">
        <v>9973.51</v>
      </c>
      <c r="F60" s="33">
        <f t="shared" si="0"/>
        <v>26.48999999999978</v>
      </c>
    </row>
    <row r="61" spans="1:6" ht="20.25" customHeight="1">
      <c r="A61" s="32" t="s">
        <v>58</v>
      </c>
      <c r="B61" s="4">
        <v>200</v>
      </c>
      <c r="C61" s="34" t="s">
        <v>319</v>
      </c>
      <c r="D61" s="33">
        <v>200</v>
      </c>
      <c r="E61" s="33">
        <v>200</v>
      </c>
      <c r="F61" s="33">
        <f t="shared" si="0"/>
        <v>0</v>
      </c>
    </row>
    <row r="62" spans="1:6" ht="76.5">
      <c r="A62" s="32" t="s">
        <v>174</v>
      </c>
      <c r="B62" s="4">
        <v>200</v>
      </c>
      <c r="C62" s="34" t="s">
        <v>320</v>
      </c>
      <c r="D62" s="33">
        <v>200</v>
      </c>
      <c r="E62" s="33">
        <v>200</v>
      </c>
      <c r="F62" s="33">
        <f t="shared" si="0"/>
        <v>0</v>
      </c>
    </row>
    <row r="63" spans="1:6" ht="76.5">
      <c r="A63" s="32" t="s">
        <v>246</v>
      </c>
      <c r="B63" s="4">
        <v>200</v>
      </c>
      <c r="C63" s="34" t="s">
        <v>321</v>
      </c>
      <c r="D63" s="33">
        <v>200</v>
      </c>
      <c r="E63" s="33">
        <v>200</v>
      </c>
      <c r="F63" s="33">
        <f t="shared" si="0"/>
        <v>0</v>
      </c>
    </row>
    <row r="64" spans="1:6" ht="25.5">
      <c r="A64" s="32" t="s">
        <v>46</v>
      </c>
      <c r="B64" s="4">
        <v>200</v>
      </c>
      <c r="C64" s="34" t="s">
        <v>322</v>
      </c>
      <c r="D64" s="33">
        <v>200</v>
      </c>
      <c r="E64" s="33">
        <v>200</v>
      </c>
      <c r="F64" s="33">
        <f t="shared" si="0"/>
        <v>0</v>
      </c>
    </row>
    <row r="65" spans="1:6" ht="12.75">
      <c r="A65" s="32" t="s">
        <v>49</v>
      </c>
      <c r="B65" s="4">
        <v>200</v>
      </c>
      <c r="C65" s="34" t="s">
        <v>323</v>
      </c>
      <c r="D65" s="33">
        <v>200</v>
      </c>
      <c r="E65" s="33">
        <v>200</v>
      </c>
      <c r="F65" s="33">
        <f t="shared" si="0"/>
        <v>0</v>
      </c>
    </row>
    <row r="66" spans="1:6" ht="38.25" customHeight="1">
      <c r="A66" s="32" t="s">
        <v>51</v>
      </c>
      <c r="B66" s="4">
        <v>200</v>
      </c>
      <c r="C66" s="34" t="s">
        <v>324</v>
      </c>
      <c r="D66" s="33">
        <v>200</v>
      </c>
      <c r="E66" s="33">
        <v>200</v>
      </c>
      <c r="F66" s="33">
        <f t="shared" si="0"/>
        <v>0</v>
      </c>
    </row>
    <row r="67" spans="1:6" ht="12.75">
      <c r="A67" s="32" t="s">
        <v>490</v>
      </c>
      <c r="B67" s="4">
        <v>200</v>
      </c>
      <c r="C67" s="34" t="s">
        <v>495</v>
      </c>
      <c r="D67" s="33">
        <v>95000</v>
      </c>
      <c r="E67" s="33">
        <v>95000</v>
      </c>
      <c r="F67" s="33">
        <f t="shared" si="0"/>
        <v>0</v>
      </c>
    </row>
    <row r="68" spans="1:6" ht="12.75">
      <c r="A68" s="32" t="s">
        <v>491</v>
      </c>
      <c r="B68" s="4">
        <v>200</v>
      </c>
      <c r="C68" s="34" t="s">
        <v>496</v>
      </c>
      <c r="D68" s="33">
        <v>95000</v>
      </c>
      <c r="E68" s="33">
        <v>95000</v>
      </c>
      <c r="F68" s="33">
        <f t="shared" si="0"/>
        <v>0</v>
      </c>
    </row>
    <row r="69" spans="1:6" ht="25.5">
      <c r="A69" s="32" t="s">
        <v>492</v>
      </c>
      <c r="B69" s="4">
        <v>200</v>
      </c>
      <c r="C69" s="34" t="s">
        <v>497</v>
      </c>
      <c r="D69" s="33">
        <v>95000</v>
      </c>
      <c r="E69" s="33">
        <v>95000</v>
      </c>
      <c r="F69" s="33">
        <f t="shared" si="0"/>
        <v>0</v>
      </c>
    </row>
    <row r="70" spans="1:6" ht="12.75">
      <c r="A70" s="32" t="s">
        <v>493</v>
      </c>
      <c r="B70" s="4">
        <v>200</v>
      </c>
      <c r="C70" s="34" t="s">
        <v>498</v>
      </c>
      <c r="D70" s="33">
        <v>95000</v>
      </c>
      <c r="E70" s="33">
        <v>95000</v>
      </c>
      <c r="F70" s="33">
        <f aca="true" t="shared" si="1" ref="F70:F133">SUM(D70-E70)</f>
        <v>0</v>
      </c>
    </row>
    <row r="71" spans="1:6" ht="12.75">
      <c r="A71" s="32" t="s">
        <v>106</v>
      </c>
      <c r="B71" s="4">
        <v>200</v>
      </c>
      <c r="C71" s="34" t="s">
        <v>499</v>
      </c>
      <c r="D71" s="33">
        <v>95000</v>
      </c>
      <c r="E71" s="33">
        <v>95000</v>
      </c>
      <c r="F71" s="33">
        <f t="shared" si="1"/>
        <v>0</v>
      </c>
    </row>
    <row r="72" spans="1:6" ht="12.75">
      <c r="A72" s="32" t="s">
        <v>53</v>
      </c>
      <c r="B72" s="4">
        <v>200</v>
      </c>
      <c r="C72" s="34" t="s">
        <v>500</v>
      </c>
      <c r="D72" s="33">
        <v>95000</v>
      </c>
      <c r="E72" s="33">
        <v>95000</v>
      </c>
      <c r="F72" s="33">
        <f t="shared" si="1"/>
        <v>0</v>
      </c>
    </row>
    <row r="73" spans="1:6" ht="12.75">
      <c r="A73" s="32" t="s">
        <v>172</v>
      </c>
      <c r="B73" s="4">
        <v>200</v>
      </c>
      <c r="C73" s="34" t="s">
        <v>325</v>
      </c>
      <c r="D73" s="33">
        <v>0</v>
      </c>
      <c r="E73" s="33">
        <v>0</v>
      </c>
      <c r="F73" s="33">
        <f t="shared" si="1"/>
        <v>0</v>
      </c>
    </row>
    <row r="74" spans="1:6" ht="12.75">
      <c r="A74" s="32" t="s">
        <v>172</v>
      </c>
      <c r="B74" s="4">
        <v>200</v>
      </c>
      <c r="C74" s="34" t="s">
        <v>326</v>
      </c>
      <c r="D74" s="33">
        <v>0</v>
      </c>
      <c r="E74" s="33">
        <v>0</v>
      </c>
      <c r="F74" s="33">
        <f t="shared" si="1"/>
        <v>0</v>
      </c>
    </row>
    <row r="75" spans="1:6" ht="38.25">
      <c r="A75" s="32" t="s">
        <v>173</v>
      </c>
      <c r="B75" s="4">
        <v>200</v>
      </c>
      <c r="C75" s="34" t="s">
        <v>327</v>
      </c>
      <c r="D75" s="33">
        <v>0</v>
      </c>
      <c r="E75" s="33">
        <v>0</v>
      </c>
      <c r="F75" s="33">
        <f t="shared" si="1"/>
        <v>0</v>
      </c>
    </row>
    <row r="76" spans="1:6" ht="12.75">
      <c r="A76" s="32" t="s">
        <v>247</v>
      </c>
      <c r="B76" s="4">
        <v>200</v>
      </c>
      <c r="C76" s="34" t="s">
        <v>328</v>
      </c>
      <c r="D76" s="33">
        <v>0</v>
      </c>
      <c r="E76" s="33">
        <v>0</v>
      </c>
      <c r="F76" s="33">
        <f t="shared" si="1"/>
        <v>0</v>
      </c>
    </row>
    <row r="77" spans="1:6" ht="12.75">
      <c r="A77" s="32" t="s">
        <v>106</v>
      </c>
      <c r="B77" s="4">
        <v>200</v>
      </c>
      <c r="C77" s="34" t="s">
        <v>329</v>
      </c>
      <c r="D77" s="33">
        <v>0</v>
      </c>
      <c r="E77" s="33">
        <v>0</v>
      </c>
      <c r="F77" s="33">
        <f t="shared" si="1"/>
        <v>0</v>
      </c>
    </row>
    <row r="78" spans="1:6" ht="12.75">
      <c r="A78" s="32" t="s">
        <v>53</v>
      </c>
      <c r="B78" s="4">
        <v>200</v>
      </c>
      <c r="C78" s="34" t="s">
        <v>330</v>
      </c>
      <c r="D78" s="33">
        <v>0</v>
      </c>
      <c r="E78" s="33">
        <v>0</v>
      </c>
      <c r="F78" s="33">
        <f t="shared" si="1"/>
        <v>0</v>
      </c>
    </row>
    <row r="79" spans="1:6" ht="12.75">
      <c r="A79" s="32" t="s">
        <v>60</v>
      </c>
      <c r="B79" s="4">
        <v>200</v>
      </c>
      <c r="C79" s="34" t="s">
        <v>331</v>
      </c>
      <c r="D79" s="33">
        <v>112000</v>
      </c>
      <c r="E79" s="33">
        <v>111923.69</v>
      </c>
      <c r="F79" s="33">
        <f t="shared" si="1"/>
        <v>76.30999999999767</v>
      </c>
    </row>
    <row r="80" spans="1:6" ht="25.5">
      <c r="A80" s="32" t="s">
        <v>61</v>
      </c>
      <c r="B80" s="4">
        <v>200</v>
      </c>
      <c r="C80" s="34" t="s">
        <v>332</v>
      </c>
      <c r="D80" s="33">
        <v>112000</v>
      </c>
      <c r="E80" s="33">
        <v>111923.69</v>
      </c>
      <c r="F80" s="33">
        <f t="shared" si="1"/>
        <v>76.30999999999767</v>
      </c>
    </row>
    <row r="81" spans="1:6" ht="12.75">
      <c r="A81" s="32" t="s">
        <v>62</v>
      </c>
      <c r="B81" s="4">
        <v>200</v>
      </c>
      <c r="C81" s="34" t="s">
        <v>333</v>
      </c>
      <c r="D81" s="33">
        <v>112000</v>
      </c>
      <c r="E81" s="33">
        <v>111923.69</v>
      </c>
      <c r="F81" s="33">
        <f t="shared" si="1"/>
        <v>76.30999999999767</v>
      </c>
    </row>
    <row r="82" spans="1:6" ht="25.5">
      <c r="A82" s="32" t="s">
        <v>46</v>
      </c>
      <c r="B82" s="4">
        <v>200</v>
      </c>
      <c r="C82" s="34" t="s">
        <v>334</v>
      </c>
      <c r="D82" s="33">
        <v>112000</v>
      </c>
      <c r="E82" s="33">
        <v>111923.69</v>
      </c>
      <c r="F82" s="33">
        <f t="shared" si="1"/>
        <v>76.30999999999767</v>
      </c>
    </row>
    <row r="83" spans="1:6" ht="12.75">
      <c r="A83" s="32" t="s">
        <v>106</v>
      </c>
      <c r="B83" s="4">
        <v>200</v>
      </c>
      <c r="C83" s="34" t="s">
        <v>335</v>
      </c>
      <c r="D83" s="33">
        <v>112000</v>
      </c>
      <c r="E83" s="33">
        <v>111923.69</v>
      </c>
      <c r="F83" s="33">
        <f t="shared" si="1"/>
        <v>76.30999999999767</v>
      </c>
    </row>
    <row r="84" spans="1:6" ht="12.75">
      <c r="A84" s="32" t="s">
        <v>44</v>
      </c>
      <c r="B84" s="4">
        <v>200</v>
      </c>
      <c r="C84" s="34" t="s">
        <v>336</v>
      </c>
      <c r="D84" s="33">
        <v>102000</v>
      </c>
      <c r="E84" s="33">
        <v>101923.69</v>
      </c>
      <c r="F84" s="33">
        <f t="shared" si="1"/>
        <v>76.30999999999767</v>
      </c>
    </row>
    <row r="85" spans="1:6" ht="12.75">
      <c r="A85" s="32" t="s">
        <v>47</v>
      </c>
      <c r="B85" s="4">
        <v>200</v>
      </c>
      <c r="C85" s="34" t="s">
        <v>337</v>
      </c>
      <c r="D85" s="33">
        <v>5000</v>
      </c>
      <c r="E85" s="33">
        <v>5000</v>
      </c>
      <c r="F85" s="33">
        <f t="shared" si="1"/>
        <v>0</v>
      </c>
    </row>
    <row r="86" spans="1:6" ht="12.75">
      <c r="A86" s="32" t="s">
        <v>48</v>
      </c>
      <c r="B86" s="4">
        <v>200</v>
      </c>
      <c r="C86" s="34" t="s">
        <v>338</v>
      </c>
      <c r="D86" s="33">
        <v>97000</v>
      </c>
      <c r="E86" s="33">
        <v>96923.69</v>
      </c>
      <c r="F86" s="33">
        <f t="shared" si="1"/>
        <v>76.30999999999767</v>
      </c>
    </row>
    <row r="87" spans="1:6" ht="12.75">
      <c r="A87" s="32" t="s">
        <v>53</v>
      </c>
      <c r="B87" s="4">
        <v>200</v>
      </c>
      <c r="C87" s="34" t="s">
        <v>339</v>
      </c>
      <c r="D87" s="33">
        <v>10000</v>
      </c>
      <c r="E87" s="33">
        <v>10000</v>
      </c>
      <c r="F87" s="33">
        <f t="shared" si="1"/>
        <v>0</v>
      </c>
    </row>
    <row r="88" spans="1:6" ht="12.75">
      <c r="A88" s="32" t="s">
        <v>248</v>
      </c>
      <c r="B88" s="4">
        <v>200</v>
      </c>
      <c r="C88" s="34" t="s">
        <v>340</v>
      </c>
      <c r="D88" s="33">
        <v>0</v>
      </c>
      <c r="E88" s="33">
        <v>0</v>
      </c>
      <c r="F88" s="33">
        <f t="shared" si="1"/>
        <v>0</v>
      </c>
    </row>
    <row r="89" spans="1:6" ht="38.25">
      <c r="A89" s="32" t="s">
        <v>249</v>
      </c>
      <c r="B89" s="4">
        <v>200</v>
      </c>
      <c r="C89" s="34" t="s">
        <v>341</v>
      </c>
      <c r="D89" s="33">
        <v>0</v>
      </c>
      <c r="E89" s="33">
        <v>0</v>
      </c>
      <c r="F89" s="33">
        <f t="shared" si="1"/>
        <v>0</v>
      </c>
    </row>
    <row r="90" spans="1:6" ht="25.5">
      <c r="A90" s="32" t="s">
        <v>46</v>
      </c>
      <c r="B90" s="4">
        <v>200</v>
      </c>
      <c r="C90" s="34" t="s">
        <v>342</v>
      </c>
      <c r="D90" s="33">
        <v>0</v>
      </c>
      <c r="E90" s="33">
        <v>0</v>
      </c>
      <c r="F90" s="33">
        <f t="shared" si="1"/>
        <v>0</v>
      </c>
    </row>
    <row r="91" spans="1:6" ht="12.75">
      <c r="A91" s="32" t="s">
        <v>49</v>
      </c>
      <c r="B91" s="4">
        <v>200</v>
      </c>
      <c r="C91" s="34" t="s">
        <v>343</v>
      </c>
      <c r="D91" s="33">
        <v>0</v>
      </c>
      <c r="E91" s="33">
        <v>0</v>
      </c>
      <c r="F91" s="33">
        <f t="shared" si="1"/>
        <v>0</v>
      </c>
    </row>
    <row r="92" spans="1:6" ht="12.75">
      <c r="A92" s="32" t="s">
        <v>51</v>
      </c>
      <c r="B92" s="4">
        <v>200</v>
      </c>
      <c r="C92" s="34" t="s">
        <v>344</v>
      </c>
      <c r="D92" s="33">
        <v>0</v>
      </c>
      <c r="E92" s="33">
        <v>0</v>
      </c>
      <c r="F92" s="33">
        <f t="shared" si="1"/>
        <v>0</v>
      </c>
    </row>
    <row r="93" spans="1:6" ht="12.75">
      <c r="A93" s="32" t="s">
        <v>250</v>
      </c>
      <c r="B93" s="4">
        <v>200</v>
      </c>
      <c r="C93" s="34" t="s">
        <v>345</v>
      </c>
      <c r="D93" s="33">
        <v>59900</v>
      </c>
      <c r="E93" s="33">
        <v>59900</v>
      </c>
      <c r="F93" s="33">
        <f t="shared" si="1"/>
        <v>0</v>
      </c>
    </row>
    <row r="94" spans="1:6" ht="12.75">
      <c r="A94" s="32" t="s">
        <v>251</v>
      </c>
      <c r="B94" s="4">
        <v>200</v>
      </c>
      <c r="C94" s="34" t="s">
        <v>346</v>
      </c>
      <c r="D94" s="33">
        <v>59900</v>
      </c>
      <c r="E94" s="33">
        <v>59900</v>
      </c>
      <c r="F94" s="33">
        <f t="shared" si="1"/>
        <v>0</v>
      </c>
    </row>
    <row r="95" spans="1:6" ht="25.5">
      <c r="A95" s="32" t="s">
        <v>59</v>
      </c>
      <c r="B95" s="4">
        <v>200</v>
      </c>
      <c r="C95" s="34" t="s">
        <v>347</v>
      </c>
      <c r="D95" s="33">
        <v>59900</v>
      </c>
      <c r="E95" s="33">
        <v>59900</v>
      </c>
      <c r="F95" s="33">
        <f t="shared" si="1"/>
        <v>0</v>
      </c>
    </row>
    <row r="96" spans="1:6" ht="25.5">
      <c r="A96" s="32" t="s">
        <v>252</v>
      </c>
      <c r="B96" s="4">
        <v>200</v>
      </c>
      <c r="C96" s="34" t="s">
        <v>348</v>
      </c>
      <c r="D96" s="33">
        <v>59900</v>
      </c>
      <c r="E96" s="33">
        <v>59900</v>
      </c>
      <c r="F96" s="33">
        <f t="shared" si="1"/>
        <v>0</v>
      </c>
    </row>
    <row r="97" spans="1:6" ht="12.75">
      <c r="A97" s="32" t="s">
        <v>105</v>
      </c>
      <c r="B97" s="4">
        <v>200</v>
      </c>
      <c r="C97" s="34" t="s">
        <v>349</v>
      </c>
      <c r="D97" s="33">
        <v>53800</v>
      </c>
      <c r="E97" s="33">
        <v>53765.53</v>
      </c>
      <c r="F97" s="33">
        <f t="shared" si="1"/>
        <v>34.470000000001164</v>
      </c>
    </row>
    <row r="98" spans="1:6" ht="12.75">
      <c r="A98" s="32" t="s">
        <v>106</v>
      </c>
      <c r="B98" s="4">
        <v>200</v>
      </c>
      <c r="C98" s="34" t="s">
        <v>350</v>
      </c>
      <c r="D98" s="33">
        <v>53800</v>
      </c>
      <c r="E98" s="33">
        <v>53765.53</v>
      </c>
      <c r="F98" s="33">
        <f t="shared" si="1"/>
        <v>34.470000000001164</v>
      </c>
    </row>
    <row r="99" spans="1:6" ht="12.75">
      <c r="A99" s="32" t="s">
        <v>107</v>
      </c>
      <c r="B99" s="4">
        <v>200</v>
      </c>
      <c r="C99" s="34" t="s">
        <v>351</v>
      </c>
      <c r="D99" s="33">
        <v>53800</v>
      </c>
      <c r="E99" s="33">
        <v>53765.53</v>
      </c>
      <c r="F99" s="33">
        <f t="shared" si="1"/>
        <v>34.470000000001164</v>
      </c>
    </row>
    <row r="100" spans="1:6" ht="12.75">
      <c r="A100" s="32" t="s">
        <v>108</v>
      </c>
      <c r="B100" s="4">
        <v>200</v>
      </c>
      <c r="C100" s="34" t="s">
        <v>352</v>
      </c>
      <c r="D100" s="33">
        <v>41400</v>
      </c>
      <c r="E100" s="33">
        <v>41374.38</v>
      </c>
      <c r="F100" s="33">
        <f t="shared" si="1"/>
        <v>25.62000000000262</v>
      </c>
    </row>
    <row r="101" spans="1:6" ht="12.75">
      <c r="A101" s="32" t="s">
        <v>109</v>
      </c>
      <c r="B101" s="4">
        <v>200</v>
      </c>
      <c r="C101" s="34" t="s">
        <v>353</v>
      </c>
      <c r="D101" s="33">
        <v>12400</v>
      </c>
      <c r="E101" s="33">
        <v>12391.15</v>
      </c>
      <c r="F101" s="33">
        <f t="shared" si="1"/>
        <v>8.850000000000364</v>
      </c>
    </row>
    <row r="102" spans="1:6" ht="25.5">
      <c r="A102" s="32" t="s">
        <v>46</v>
      </c>
      <c r="B102" s="4">
        <v>200</v>
      </c>
      <c r="C102" s="34" t="s">
        <v>546</v>
      </c>
      <c r="D102" s="33">
        <v>6100</v>
      </c>
      <c r="E102" s="33">
        <v>6134.47</v>
      </c>
      <c r="F102" s="33">
        <f t="shared" si="1"/>
        <v>-34.470000000000255</v>
      </c>
    </row>
    <row r="103" spans="1:6" ht="12.75">
      <c r="A103" s="32" t="s">
        <v>49</v>
      </c>
      <c r="B103" s="4">
        <v>200</v>
      </c>
      <c r="C103" s="34" t="s">
        <v>547</v>
      </c>
      <c r="D103" s="33">
        <v>6100</v>
      </c>
      <c r="E103" s="33">
        <v>6134.47</v>
      </c>
      <c r="F103" s="33">
        <f t="shared" si="1"/>
        <v>-34.470000000000255</v>
      </c>
    </row>
    <row r="104" spans="1:6" ht="18.75" customHeight="1">
      <c r="A104" s="32" t="s">
        <v>50</v>
      </c>
      <c r="B104" s="4">
        <v>200</v>
      </c>
      <c r="C104" s="34" t="s">
        <v>548</v>
      </c>
      <c r="D104" s="33">
        <v>5100</v>
      </c>
      <c r="E104" s="33">
        <v>5110</v>
      </c>
      <c r="F104" s="33">
        <f t="shared" si="1"/>
        <v>-10</v>
      </c>
    </row>
    <row r="105" spans="1:6" ht="12.75">
      <c r="A105" s="32" t="s">
        <v>51</v>
      </c>
      <c r="B105" s="4">
        <v>200</v>
      </c>
      <c r="C105" s="34" t="s">
        <v>549</v>
      </c>
      <c r="D105" s="33">
        <v>1000</v>
      </c>
      <c r="E105" s="33">
        <v>1024.47</v>
      </c>
      <c r="F105" s="33">
        <f t="shared" si="1"/>
        <v>-24.470000000000027</v>
      </c>
    </row>
    <row r="106" spans="1:6" ht="25.5">
      <c r="A106" s="32" t="s">
        <v>171</v>
      </c>
      <c r="B106" s="4">
        <v>200</v>
      </c>
      <c r="C106" s="34" t="s">
        <v>354</v>
      </c>
      <c r="D106" s="33">
        <v>10600</v>
      </c>
      <c r="E106" s="33">
        <v>10536</v>
      </c>
      <c r="F106" s="33">
        <f t="shared" si="1"/>
        <v>64</v>
      </c>
    </row>
    <row r="107" spans="1:6" ht="38.25">
      <c r="A107" s="32" t="s">
        <v>253</v>
      </c>
      <c r="B107" s="4">
        <v>200</v>
      </c>
      <c r="C107" s="34" t="s">
        <v>355</v>
      </c>
      <c r="D107" s="33">
        <v>10600</v>
      </c>
      <c r="E107" s="33">
        <v>10536</v>
      </c>
      <c r="F107" s="33">
        <f t="shared" si="1"/>
        <v>64</v>
      </c>
    </row>
    <row r="108" spans="1:6" ht="12.75">
      <c r="A108" s="32" t="s">
        <v>248</v>
      </c>
      <c r="B108" s="4">
        <v>200</v>
      </c>
      <c r="C108" s="34" t="s">
        <v>356</v>
      </c>
      <c r="D108" s="33">
        <v>10600</v>
      </c>
      <c r="E108" s="33">
        <v>10536</v>
      </c>
      <c r="F108" s="33">
        <f t="shared" si="1"/>
        <v>64</v>
      </c>
    </row>
    <row r="109" spans="1:6" ht="51">
      <c r="A109" s="32" t="s">
        <v>254</v>
      </c>
      <c r="B109" s="4">
        <v>200</v>
      </c>
      <c r="C109" s="34" t="s">
        <v>357</v>
      </c>
      <c r="D109" s="33">
        <v>10600</v>
      </c>
      <c r="E109" s="33">
        <v>10536</v>
      </c>
      <c r="F109" s="33">
        <f t="shared" si="1"/>
        <v>64</v>
      </c>
    </row>
    <row r="110" spans="1:6" ht="38.25">
      <c r="A110" s="32" t="s">
        <v>255</v>
      </c>
      <c r="B110" s="4">
        <v>200</v>
      </c>
      <c r="C110" s="34" t="s">
        <v>358</v>
      </c>
      <c r="D110" s="33">
        <v>10600</v>
      </c>
      <c r="E110" s="33">
        <v>10536</v>
      </c>
      <c r="F110" s="33">
        <f t="shared" si="1"/>
        <v>64</v>
      </c>
    </row>
    <row r="111" spans="1:6" ht="25.5">
      <c r="A111" s="32" t="s">
        <v>46</v>
      </c>
      <c r="B111" s="4">
        <v>200</v>
      </c>
      <c r="C111" s="34" t="s">
        <v>359</v>
      </c>
      <c r="D111" s="33">
        <v>10600</v>
      </c>
      <c r="E111" s="33">
        <v>10536</v>
      </c>
      <c r="F111" s="33">
        <f t="shared" si="1"/>
        <v>64</v>
      </c>
    </row>
    <row r="112" spans="1:6" ht="12.75">
      <c r="A112" s="32" t="s">
        <v>106</v>
      </c>
      <c r="B112" s="4">
        <v>200</v>
      </c>
      <c r="C112" s="34" t="s">
        <v>360</v>
      </c>
      <c r="D112" s="33">
        <v>10600</v>
      </c>
      <c r="E112" s="33">
        <v>10536</v>
      </c>
      <c r="F112" s="33">
        <f t="shared" si="1"/>
        <v>64</v>
      </c>
    </row>
    <row r="113" spans="1:6" ht="12.75">
      <c r="A113" s="32" t="s">
        <v>44</v>
      </c>
      <c r="B113" s="4">
        <v>200</v>
      </c>
      <c r="C113" s="34" t="s">
        <v>361</v>
      </c>
      <c r="D113" s="33">
        <v>10600</v>
      </c>
      <c r="E113" s="33">
        <v>10536</v>
      </c>
      <c r="F113" s="33">
        <f t="shared" si="1"/>
        <v>64</v>
      </c>
    </row>
    <row r="114" spans="1:6" ht="12.75">
      <c r="A114" s="32" t="s">
        <v>48</v>
      </c>
      <c r="B114" s="4">
        <v>200</v>
      </c>
      <c r="C114" s="34" t="s">
        <v>362</v>
      </c>
      <c r="D114" s="33">
        <v>10600</v>
      </c>
      <c r="E114" s="33">
        <v>10536</v>
      </c>
      <c r="F114" s="33">
        <f t="shared" si="1"/>
        <v>64</v>
      </c>
    </row>
    <row r="115" spans="1:6" ht="12.75">
      <c r="A115" s="32" t="s">
        <v>118</v>
      </c>
      <c r="B115" s="4">
        <v>200</v>
      </c>
      <c r="C115" s="34" t="s">
        <v>363</v>
      </c>
      <c r="D115" s="33">
        <v>1258000</v>
      </c>
      <c r="E115" s="33">
        <v>380389</v>
      </c>
      <c r="F115" s="33">
        <f t="shared" si="1"/>
        <v>877611</v>
      </c>
    </row>
    <row r="116" spans="1:6" ht="12.75">
      <c r="A116" s="32" t="s">
        <v>121</v>
      </c>
      <c r="B116" s="4">
        <v>200</v>
      </c>
      <c r="C116" s="34" t="s">
        <v>364</v>
      </c>
      <c r="D116" s="33">
        <v>1258000</v>
      </c>
      <c r="E116" s="33">
        <v>380389</v>
      </c>
      <c r="F116" s="33">
        <f t="shared" si="1"/>
        <v>877611</v>
      </c>
    </row>
    <row r="117" spans="1:6" ht="12.75">
      <c r="A117" s="32" t="s">
        <v>117</v>
      </c>
      <c r="B117" s="4">
        <v>200</v>
      </c>
      <c r="C117" s="34" t="s">
        <v>365</v>
      </c>
      <c r="D117" s="33">
        <v>1258000</v>
      </c>
      <c r="E117" s="33">
        <v>380389</v>
      </c>
      <c r="F117" s="33">
        <f t="shared" si="1"/>
        <v>877611</v>
      </c>
    </row>
    <row r="118" spans="1:6" ht="38.25">
      <c r="A118" s="32" t="s">
        <v>256</v>
      </c>
      <c r="B118" s="4">
        <v>200</v>
      </c>
      <c r="C118" s="34" t="s">
        <v>366</v>
      </c>
      <c r="D118" s="33">
        <v>1258000</v>
      </c>
      <c r="E118" s="33">
        <v>380389</v>
      </c>
      <c r="F118" s="33">
        <f t="shared" si="1"/>
        <v>877611</v>
      </c>
    </row>
    <row r="119" spans="1:6" ht="26.25" customHeight="1">
      <c r="A119" s="32" t="s">
        <v>46</v>
      </c>
      <c r="B119" s="4">
        <v>200</v>
      </c>
      <c r="C119" s="34" t="s">
        <v>367</v>
      </c>
      <c r="D119" s="33">
        <v>1258000</v>
      </c>
      <c r="E119" s="33">
        <v>380389</v>
      </c>
      <c r="F119" s="33">
        <f t="shared" si="1"/>
        <v>877611</v>
      </c>
    </row>
    <row r="120" spans="1:6" ht="12.75">
      <c r="A120" s="32" t="s">
        <v>106</v>
      </c>
      <c r="B120" s="4">
        <v>200</v>
      </c>
      <c r="C120" s="34" t="s">
        <v>368</v>
      </c>
      <c r="D120" s="33">
        <v>1258000</v>
      </c>
      <c r="E120" s="33">
        <v>380389</v>
      </c>
      <c r="F120" s="33">
        <f t="shared" si="1"/>
        <v>877611</v>
      </c>
    </row>
    <row r="121" spans="1:6" ht="18" customHeight="1">
      <c r="A121" s="32" t="s">
        <v>44</v>
      </c>
      <c r="B121" s="4">
        <v>200</v>
      </c>
      <c r="C121" s="34" t="s">
        <v>369</v>
      </c>
      <c r="D121" s="33">
        <v>1258000</v>
      </c>
      <c r="E121" s="33">
        <v>380389</v>
      </c>
      <c r="F121" s="33">
        <f t="shared" si="1"/>
        <v>877611</v>
      </c>
    </row>
    <row r="122" spans="1:6" ht="21" customHeight="1">
      <c r="A122" s="32" t="s">
        <v>47</v>
      </c>
      <c r="B122" s="4">
        <v>200</v>
      </c>
      <c r="C122" s="34" t="s">
        <v>370</v>
      </c>
      <c r="D122" s="33">
        <v>161000</v>
      </c>
      <c r="E122" s="33">
        <v>161000</v>
      </c>
      <c r="F122" s="33">
        <f t="shared" si="1"/>
        <v>0</v>
      </c>
    </row>
    <row r="123" spans="1:6" ht="39.75" customHeight="1">
      <c r="A123" s="32" t="s">
        <v>48</v>
      </c>
      <c r="B123" s="4">
        <v>200</v>
      </c>
      <c r="C123" s="34" t="s">
        <v>371</v>
      </c>
      <c r="D123" s="33">
        <v>1097000</v>
      </c>
      <c r="E123" s="33">
        <v>219389</v>
      </c>
      <c r="F123" s="33">
        <f t="shared" si="1"/>
        <v>877611</v>
      </c>
    </row>
    <row r="124" spans="1:6" ht="12.75">
      <c r="A124" s="32" t="s">
        <v>248</v>
      </c>
      <c r="B124" s="4">
        <v>200</v>
      </c>
      <c r="C124" s="34" t="s">
        <v>372</v>
      </c>
      <c r="D124" s="33">
        <v>0</v>
      </c>
      <c r="E124" s="33">
        <v>0</v>
      </c>
      <c r="F124" s="33">
        <f t="shared" si="1"/>
        <v>0</v>
      </c>
    </row>
    <row r="125" spans="1:6" ht="51">
      <c r="A125" s="32" t="s">
        <v>257</v>
      </c>
      <c r="B125" s="4">
        <v>200</v>
      </c>
      <c r="C125" s="34" t="s">
        <v>373</v>
      </c>
      <c r="D125" s="33">
        <v>0</v>
      </c>
      <c r="E125" s="33">
        <v>0</v>
      </c>
      <c r="F125" s="33">
        <f t="shared" si="1"/>
        <v>0</v>
      </c>
    </row>
    <row r="126" spans="1:6" ht="25.5">
      <c r="A126" s="32" t="s">
        <v>46</v>
      </c>
      <c r="B126" s="4">
        <v>200</v>
      </c>
      <c r="C126" s="34" t="s">
        <v>374</v>
      </c>
      <c r="D126" s="33">
        <v>0</v>
      </c>
      <c r="E126" s="33">
        <v>0</v>
      </c>
      <c r="F126" s="33">
        <f t="shared" si="1"/>
        <v>0</v>
      </c>
    </row>
    <row r="127" spans="1:6" ht="12.75">
      <c r="A127" s="32" t="s">
        <v>106</v>
      </c>
      <c r="B127" s="4">
        <v>200</v>
      </c>
      <c r="C127" s="34" t="s">
        <v>375</v>
      </c>
      <c r="D127" s="33">
        <v>0</v>
      </c>
      <c r="E127" s="33">
        <v>0</v>
      </c>
      <c r="F127" s="33">
        <f t="shared" si="1"/>
        <v>0</v>
      </c>
    </row>
    <row r="128" spans="1:6" ht="12.75">
      <c r="A128" s="32" t="s">
        <v>44</v>
      </c>
      <c r="B128" s="4">
        <v>200</v>
      </c>
      <c r="C128" s="34" t="s">
        <v>376</v>
      </c>
      <c r="D128" s="33">
        <v>0</v>
      </c>
      <c r="E128" s="33">
        <v>0</v>
      </c>
      <c r="F128" s="33">
        <f t="shared" si="1"/>
        <v>0</v>
      </c>
    </row>
    <row r="129" spans="1:6" ht="12.75">
      <c r="A129" s="32" t="s">
        <v>47</v>
      </c>
      <c r="B129" s="4">
        <v>200</v>
      </c>
      <c r="C129" s="34" t="s">
        <v>377</v>
      </c>
      <c r="D129" s="33">
        <v>0</v>
      </c>
      <c r="E129" s="33">
        <v>0</v>
      </c>
      <c r="F129" s="33">
        <f t="shared" si="1"/>
        <v>0</v>
      </c>
    </row>
    <row r="130" spans="1:6" ht="12.75">
      <c r="A130" s="32" t="s">
        <v>122</v>
      </c>
      <c r="B130" s="4">
        <v>200</v>
      </c>
      <c r="C130" s="34" t="s">
        <v>378</v>
      </c>
      <c r="D130" s="33">
        <v>914900</v>
      </c>
      <c r="E130" s="33">
        <v>722648.68</v>
      </c>
      <c r="F130" s="33">
        <f t="shared" si="1"/>
        <v>192251.31999999995</v>
      </c>
    </row>
    <row r="131" spans="1:6" ht="12.75">
      <c r="A131" s="32" t="s">
        <v>123</v>
      </c>
      <c r="B131" s="4">
        <v>200</v>
      </c>
      <c r="C131" s="34" t="s">
        <v>379</v>
      </c>
      <c r="D131" s="33">
        <v>658100</v>
      </c>
      <c r="E131" s="33">
        <v>466144</v>
      </c>
      <c r="F131" s="33">
        <f t="shared" si="1"/>
        <v>191956</v>
      </c>
    </row>
    <row r="132" spans="1:6" ht="12.75">
      <c r="A132" s="32" t="s">
        <v>58</v>
      </c>
      <c r="B132" s="4">
        <v>200</v>
      </c>
      <c r="C132" s="34" t="s">
        <v>380</v>
      </c>
      <c r="D132" s="33">
        <v>658100</v>
      </c>
      <c r="E132" s="33">
        <v>466144</v>
      </c>
      <c r="F132" s="33">
        <f t="shared" si="1"/>
        <v>191956</v>
      </c>
    </row>
    <row r="133" spans="1:6" ht="63.75">
      <c r="A133" s="32" t="s">
        <v>1</v>
      </c>
      <c r="B133" s="4">
        <v>200</v>
      </c>
      <c r="C133" s="34" t="s">
        <v>381</v>
      </c>
      <c r="D133" s="33">
        <v>658100</v>
      </c>
      <c r="E133" s="33">
        <v>466144</v>
      </c>
      <c r="F133" s="33">
        <f t="shared" si="1"/>
        <v>191956</v>
      </c>
    </row>
    <row r="134" spans="1:6" ht="76.5">
      <c r="A134" s="32" t="s">
        <v>2</v>
      </c>
      <c r="B134" s="4">
        <v>200</v>
      </c>
      <c r="C134" s="34" t="s">
        <v>382</v>
      </c>
      <c r="D134" s="33">
        <v>658100</v>
      </c>
      <c r="E134" s="33">
        <v>466144</v>
      </c>
      <c r="F134" s="33">
        <f aca="true" t="shared" si="2" ref="F134:F197">SUM(D134-E134)</f>
        <v>191956</v>
      </c>
    </row>
    <row r="135" spans="1:6" ht="51">
      <c r="A135" s="32" t="s">
        <v>119</v>
      </c>
      <c r="B135" s="4">
        <v>200</v>
      </c>
      <c r="C135" s="34" t="s">
        <v>383</v>
      </c>
      <c r="D135" s="33">
        <v>658100</v>
      </c>
      <c r="E135" s="33">
        <v>466144</v>
      </c>
      <c r="F135" s="33">
        <f t="shared" si="2"/>
        <v>191956</v>
      </c>
    </row>
    <row r="136" spans="1:6" ht="12.75">
      <c r="A136" s="32" t="s">
        <v>106</v>
      </c>
      <c r="B136" s="4">
        <v>200</v>
      </c>
      <c r="C136" s="34" t="s">
        <v>384</v>
      </c>
      <c r="D136" s="33">
        <v>658100</v>
      </c>
      <c r="E136" s="33">
        <v>466144</v>
      </c>
      <c r="F136" s="33">
        <f t="shared" si="2"/>
        <v>191956</v>
      </c>
    </row>
    <row r="137" spans="1:6" ht="12.75">
      <c r="A137" s="32" t="s">
        <v>63</v>
      </c>
      <c r="B137" s="4">
        <v>200</v>
      </c>
      <c r="C137" s="34" t="s">
        <v>385</v>
      </c>
      <c r="D137" s="33">
        <v>658100</v>
      </c>
      <c r="E137" s="33">
        <v>466144</v>
      </c>
      <c r="F137" s="33">
        <f t="shared" si="2"/>
        <v>191956</v>
      </c>
    </row>
    <row r="138" spans="1:6" ht="25.5">
      <c r="A138" s="32" t="s">
        <v>64</v>
      </c>
      <c r="B138" s="4">
        <v>200</v>
      </c>
      <c r="C138" s="34" t="s">
        <v>386</v>
      </c>
      <c r="D138" s="33">
        <v>658100</v>
      </c>
      <c r="E138" s="33">
        <v>466144</v>
      </c>
      <c r="F138" s="33">
        <f t="shared" si="2"/>
        <v>191956</v>
      </c>
    </row>
    <row r="139" spans="1:6" ht="12.75">
      <c r="A139" s="32" t="s">
        <v>117</v>
      </c>
      <c r="B139" s="4">
        <v>200</v>
      </c>
      <c r="C139" s="34" t="s">
        <v>387</v>
      </c>
      <c r="D139" s="33">
        <v>0</v>
      </c>
      <c r="E139" s="33">
        <v>0</v>
      </c>
      <c r="F139" s="33">
        <f t="shared" si="2"/>
        <v>0</v>
      </c>
    </row>
    <row r="140" spans="1:6" ht="63.75">
      <c r="A140" s="32" t="s">
        <v>120</v>
      </c>
      <c r="B140" s="4">
        <v>200</v>
      </c>
      <c r="C140" s="34" t="s">
        <v>388</v>
      </c>
      <c r="D140" s="33">
        <v>0</v>
      </c>
      <c r="E140" s="33">
        <v>0</v>
      </c>
      <c r="F140" s="33">
        <f t="shared" si="2"/>
        <v>0</v>
      </c>
    </row>
    <row r="141" spans="1:6" ht="25.5">
      <c r="A141" s="32" t="s">
        <v>124</v>
      </c>
      <c r="B141" s="4">
        <v>200</v>
      </c>
      <c r="C141" s="34" t="s">
        <v>389</v>
      </c>
      <c r="D141" s="33">
        <v>0</v>
      </c>
      <c r="E141" s="33">
        <v>0</v>
      </c>
      <c r="F141" s="33">
        <f t="shared" si="2"/>
        <v>0</v>
      </c>
    </row>
    <row r="142" spans="1:6" ht="38.25">
      <c r="A142" s="32" t="s">
        <v>258</v>
      </c>
      <c r="B142" s="4">
        <v>200</v>
      </c>
      <c r="C142" s="34" t="s">
        <v>390</v>
      </c>
      <c r="D142" s="33">
        <v>0</v>
      </c>
      <c r="E142" s="33">
        <v>0</v>
      </c>
      <c r="F142" s="33">
        <f t="shared" si="2"/>
        <v>0</v>
      </c>
    </row>
    <row r="143" spans="1:6" ht="12.75">
      <c r="A143" s="32" t="s">
        <v>106</v>
      </c>
      <c r="B143" s="4">
        <v>200</v>
      </c>
      <c r="C143" s="34" t="s">
        <v>391</v>
      </c>
      <c r="D143" s="33">
        <v>0</v>
      </c>
      <c r="E143" s="33">
        <v>0</v>
      </c>
      <c r="F143" s="33">
        <f t="shared" si="2"/>
        <v>0</v>
      </c>
    </row>
    <row r="144" spans="1:6" ht="12.75">
      <c r="A144" s="32" t="s">
        <v>44</v>
      </c>
      <c r="B144" s="4">
        <v>200</v>
      </c>
      <c r="C144" s="34" t="s">
        <v>392</v>
      </c>
      <c r="D144" s="33">
        <v>0</v>
      </c>
      <c r="E144" s="33">
        <v>0</v>
      </c>
      <c r="F144" s="33">
        <f t="shared" si="2"/>
        <v>0</v>
      </c>
    </row>
    <row r="145" spans="1:6" ht="12.75">
      <c r="A145" s="32" t="s">
        <v>47</v>
      </c>
      <c r="B145" s="4">
        <v>200</v>
      </c>
      <c r="C145" s="34" t="s">
        <v>393</v>
      </c>
      <c r="D145" s="33">
        <v>0</v>
      </c>
      <c r="E145" s="33">
        <v>0</v>
      </c>
      <c r="F145" s="33">
        <f t="shared" si="2"/>
        <v>0</v>
      </c>
    </row>
    <row r="146" spans="1:6" ht="12.75">
      <c r="A146" s="32" t="s">
        <v>259</v>
      </c>
      <c r="B146" s="4">
        <v>200</v>
      </c>
      <c r="C146" s="34" t="s">
        <v>394</v>
      </c>
      <c r="D146" s="33">
        <v>256800</v>
      </c>
      <c r="E146" s="33">
        <v>256504.68</v>
      </c>
      <c r="F146" s="33">
        <f t="shared" si="2"/>
        <v>295.320000000007</v>
      </c>
    </row>
    <row r="147" spans="1:6" ht="12.75">
      <c r="A147" s="32" t="s">
        <v>248</v>
      </c>
      <c r="B147" s="4">
        <v>200</v>
      </c>
      <c r="C147" s="34" t="s">
        <v>395</v>
      </c>
      <c r="D147" s="33">
        <v>256800</v>
      </c>
      <c r="E147" s="33">
        <v>256504.68</v>
      </c>
      <c r="F147" s="33">
        <f t="shared" si="2"/>
        <v>295.320000000007</v>
      </c>
    </row>
    <row r="148" spans="1:6" ht="38.25">
      <c r="A148" s="32" t="s">
        <v>260</v>
      </c>
      <c r="B148" s="4">
        <v>200</v>
      </c>
      <c r="C148" s="34" t="s">
        <v>396</v>
      </c>
      <c r="D148" s="33">
        <v>256800</v>
      </c>
      <c r="E148" s="33">
        <v>256504.68</v>
      </c>
      <c r="F148" s="33">
        <f t="shared" si="2"/>
        <v>295.320000000007</v>
      </c>
    </row>
    <row r="149" spans="1:6" ht="25.5">
      <c r="A149" s="32" t="s">
        <v>261</v>
      </c>
      <c r="B149" s="4">
        <v>200</v>
      </c>
      <c r="C149" s="34" t="s">
        <v>397</v>
      </c>
      <c r="D149" s="33">
        <v>190100</v>
      </c>
      <c r="E149" s="33">
        <v>190017.68</v>
      </c>
      <c r="F149" s="33">
        <f t="shared" si="2"/>
        <v>82.32000000000698</v>
      </c>
    </row>
    <row r="150" spans="1:6" ht="25.5">
      <c r="A150" s="32" t="s">
        <v>46</v>
      </c>
      <c r="B150" s="4">
        <v>200</v>
      </c>
      <c r="C150" s="34" t="s">
        <v>398</v>
      </c>
      <c r="D150" s="33">
        <v>190100</v>
      </c>
      <c r="E150" s="33">
        <v>190017.68</v>
      </c>
      <c r="F150" s="33">
        <f t="shared" si="2"/>
        <v>82.32000000000698</v>
      </c>
    </row>
    <row r="151" spans="1:6" ht="12.75">
      <c r="A151" s="32" t="s">
        <v>106</v>
      </c>
      <c r="B151" s="4">
        <v>200</v>
      </c>
      <c r="C151" s="34" t="s">
        <v>399</v>
      </c>
      <c r="D151" s="33">
        <v>147000</v>
      </c>
      <c r="E151" s="33">
        <v>146953.18</v>
      </c>
      <c r="F151" s="33">
        <f t="shared" si="2"/>
        <v>46.820000000006985</v>
      </c>
    </row>
    <row r="152" spans="1:6" ht="12.75">
      <c r="A152" s="32" t="s">
        <v>44</v>
      </c>
      <c r="B152" s="4">
        <v>200</v>
      </c>
      <c r="C152" s="34" t="s">
        <v>400</v>
      </c>
      <c r="D152" s="33">
        <v>147000</v>
      </c>
      <c r="E152" s="33">
        <v>146953.18</v>
      </c>
      <c r="F152" s="33">
        <f t="shared" si="2"/>
        <v>46.820000000006985</v>
      </c>
    </row>
    <row r="153" spans="1:6" ht="12.75">
      <c r="A153" s="32" t="s">
        <v>57</v>
      </c>
      <c r="B153" s="4">
        <v>200</v>
      </c>
      <c r="C153" s="34" t="s">
        <v>401</v>
      </c>
      <c r="D153" s="33">
        <v>127100</v>
      </c>
      <c r="E153" s="33">
        <v>127098.74</v>
      </c>
      <c r="F153" s="33">
        <f t="shared" si="2"/>
        <v>1.2599999999947613</v>
      </c>
    </row>
    <row r="154" spans="1:6" ht="12.75">
      <c r="A154" s="32" t="s">
        <v>47</v>
      </c>
      <c r="B154" s="4">
        <v>200</v>
      </c>
      <c r="C154" s="34" t="s">
        <v>402</v>
      </c>
      <c r="D154" s="33">
        <v>19900</v>
      </c>
      <c r="E154" s="33">
        <v>19854.44</v>
      </c>
      <c r="F154" s="33">
        <f t="shared" si="2"/>
        <v>45.56000000000131</v>
      </c>
    </row>
    <row r="155" spans="1:6" ht="12.75">
      <c r="A155" s="32" t="s">
        <v>49</v>
      </c>
      <c r="B155" s="4">
        <v>200</v>
      </c>
      <c r="C155" s="34" t="s">
        <v>403</v>
      </c>
      <c r="D155" s="33">
        <v>43100</v>
      </c>
      <c r="E155" s="33">
        <v>43064.5</v>
      </c>
      <c r="F155" s="33">
        <f t="shared" si="2"/>
        <v>35.5</v>
      </c>
    </row>
    <row r="156" spans="1:6" ht="12.75">
      <c r="A156" s="32" t="s">
        <v>51</v>
      </c>
      <c r="B156" s="4">
        <v>200</v>
      </c>
      <c r="C156" s="34" t="s">
        <v>404</v>
      </c>
      <c r="D156" s="33">
        <v>43100</v>
      </c>
      <c r="E156" s="33">
        <v>43064.5</v>
      </c>
      <c r="F156" s="33">
        <f t="shared" si="2"/>
        <v>35.5</v>
      </c>
    </row>
    <row r="157" spans="1:6" ht="25.5">
      <c r="A157" s="32" t="s">
        <v>262</v>
      </c>
      <c r="B157" s="4">
        <v>200</v>
      </c>
      <c r="C157" s="34" t="s">
        <v>405</v>
      </c>
      <c r="D157" s="33">
        <v>15000</v>
      </c>
      <c r="E157" s="33">
        <v>15000</v>
      </c>
      <c r="F157" s="33">
        <f t="shared" si="2"/>
        <v>0</v>
      </c>
    </row>
    <row r="158" spans="1:6" ht="25.5">
      <c r="A158" s="32" t="s">
        <v>46</v>
      </c>
      <c r="B158" s="4">
        <v>200</v>
      </c>
      <c r="C158" s="34" t="s">
        <v>406</v>
      </c>
      <c r="D158" s="33">
        <v>15000</v>
      </c>
      <c r="E158" s="33">
        <v>15000</v>
      </c>
      <c r="F158" s="33">
        <f t="shared" si="2"/>
        <v>0</v>
      </c>
    </row>
    <row r="159" spans="1:6" ht="12.75">
      <c r="A159" s="32" t="s">
        <v>49</v>
      </c>
      <c r="B159" s="4">
        <v>200</v>
      </c>
      <c r="C159" s="34" t="s">
        <v>407</v>
      </c>
      <c r="D159" s="33">
        <v>15000</v>
      </c>
      <c r="E159" s="33">
        <v>15000</v>
      </c>
      <c r="F159" s="33">
        <f t="shared" si="2"/>
        <v>0</v>
      </c>
    </row>
    <row r="160" spans="1:6" ht="12.75">
      <c r="A160" s="32" t="s">
        <v>51</v>
      </c>
      <c r="B160" s="4">
        <v>200</v>
      </c>
      <c r="C160" s="34" t="s">
        <v>408</v>
      </c>
      <c r="D160" s="33">
        <v>15000</v>
      </c>
      <c r="E160" s="33">
        <v>15000</v>
      </c>
      <c r="F160" s="33">
        <f t="shared" si="2"/>
        <v>0</v>
      </c>
    </row>
    <row r="161" spans="1:6" ht="38.25">
      <c r="A161" s="32" t="s">
        <v>263</v>
      </c>
      <c r="B161" s="4">
        <v>200</v>
      </c>
      <c r="C161" s="34" t="s">
        <v>409</v>
      </c>
      <c r="D161" s="33">
        <v>25000</v>
      </c>
      <c r="E161" s="33">
        <v>25000</v>
      </c>
      <c r="F161" s="33">
        <f t="shared" si="2"/>
        <v>0</v>
      </c>
    </row>
    <row r="162" spans="1:6" ht="25.5">
      <c r="A162" s="32" t="s">
        <v>46</v>
      </c>
      <c r="B162" s="4">
        <v>200</v>
      </c>
      <c r="C162" s="34" t="s">
        <v>410</v>
      </c>
      <c r="D162" s="33">
        <v>25000</v>
      </c>
      <c r="E162" s="33">
        <v>25000</v>
      </c>
      <c r="F162" s="33">
        <f t="shared" si="2"/>
        <v>0</v>
      </c>
    </row>
    <row r="163" spans="1:6" ht="12.75">
      <c r="A163" s="32" t="s">
        <v>106</v>
      </c>
      <c r="B163" s="4">
        <v>200</v>
      </c>
      <c r="C163" s="34" t="s">
        <v>411</v>
      </c>
      <c r="D163" s="33">
        <v>25000</v>
      </c>
      <c r="E163" s="33">
        <v>25000</v>
      </c>
      <c r="F163" s="33">
        <f t="shared" si="2"/>
        <v>0</v>
      </c>
    </row>
    <row r="164" spans="1:6" ht="12.75">
      <c r="A164" s="32" t="s">
        <v>44</v>
      </c>
      <c r="B164" s="4">
        <v>200</v>
      </c>
      <c r="C164" s="34" t="s">
        <v>412</v>
      </c>
      <c r="D164" s="33">
        <v>25000</v>
      </c>
      <c r="E164" s="33">
        <v>25000</v>
      </c>
      <c r="F164" s="33">
        <f t="shared" si="2"/>
        <v>0</v>
      </c>
    </row>
    <row r="165" spans="1:6" ht="12.75">
      <c r="A165" s="32" t="s">
        <v>47</v>
      </c>
      <c r="B165" s="4">
        <v>200</v>
      </c>
      <c r="C165" s="34" t="s">
        <v>413</v>
      </c>
      <c r="D165" s="33">
        <v>25000</v>
      </c>
      <c r="E165" s="33">
        <v>25000</v>
      </c>
      <c r="F165" s="33">
        <f t="shared" si="2"/>
        <v>0</v>
      </c>
    </row>
    <row r="166" spans="1:6" ht="25.5">
      <c r="A166" s="32" t="s">
        <v>264</v>
      </c>
      <c r="B166" s="4">
        <v>200</v>
      </c>
      <c r="C166" s="34" t="s">
        <v>414</v>
      </c>
      <c r="D166" s="33">
        <v>26700</v>
      </c>
      <c r="E166" s="33">
        <v>26487</v>
      </c>
      <c r="F166" s="33">
        <f t="shared" si="2"/>
        <v>213</v>
      </c>
    </row>
    <row r="167" spans="1:6" ht="25.5">
      <c r="A167" s="32" t="s">
        <v>46</v>
      </c>
      <c r="B167" s="4">
        <v>200</v>
      </c>
      <c r="C167" s="34" t="s">
        <v>415</v>
      </c>
      <c r="D167" s="33">
        <v>23500</v>
      </c>
      <c r="E167" s="33">
        <v>23350.05</v>
      </c>
      <c r="F167" s="33">
        <f t="shared" si="2"/>
        <v>149.95000000000073</v>
      </c>
    </row>
    <row r="168" spans="1:6" ht="12.75">
      <c r="A168" s="32" t="s">
        <v>106</v>
      </c>
      <c r="B168" s="4">
        <v>200</v>
      </c>
      <c r="C168" s="34" t="s">
        <v>416</v>
      </c>
      <c r="D168" s="33">
        <v>12100</v>
      </c>
      <c r="E168" s="33">
        <v>11950.05</v>
      </c>
      <c r="F168" s="33">
        <f t="shared" si="2"/>
        <v>149.95000000000073</v>
      </c>
    </row>
    <row r="169" spans="1:6" ht="12.75">
      <c r="A169" s="32" t="s">
        <v>44</v>
      </c>
      <c r="B169" s="4">
        <v>200</v>
      </c>
      <c r="C169" s="34" t="s">
        <v>417</v>
      </c>
      <c r="D169" s="33">
        <v>10100</v>
      </c>
      <c r="E169" s="33">
        <v>9950.05</v>
      </c>
      <c r="F169" s="33">
        <f t="shared" si="2"/>
        <v>149.95000000000073</v>
      </c>
    </row>
    <row r="170" spans="1:6" ht="12.75">
      <c r="A170" s="32" t="s">
        <v>47</v>
      </c>
      <c r="B170" s="4">
        <v>200</v>
      </c>
      <c r="C170" s="34" t="s">
        <v>418</v>
      </c>
      <c r="D170" s="33">
        <v>6000</v>
      </c>
      <c r="E170" s="33">
        <v>5940.55</v>
      </c>
      <c r="F170" s="33">
        <f t="shared" si="2"/>
        <v>59.44999999999982</v>
      </c>
    </row>
    <row r="171" spans="1:6" ht="12.75">
      <c r="A171" s="32" t="s">
        <v>48</v>
      </c>
      <c r="B171" s="4">
        <v>200</v>
      </c>
      <c r="C171" s="34" t="s">
        <v>419</v>
      </c>
      <c r="D171" s="33">
        <v>4100</v>
      </c>
      <c r="E171" s="33">
        <v>4009.5</v>
      </c>
      <c r="F171" s="33">
        <f t="shared" si="2"/>
        <v>90.5</v>
      </c>
    </row>
    <row r="172" spans="1:6" ht="12.75">
      <c r="A172" s="32" t="s">
        <v>53</v>
      </c>
      <c r="B172" s="4">
        <v>200</v>
      </c>
      <c r="C172" s="34" t="s">
        <v>420</v>
      </c>
      <c r="D172" s="33">
        <v>2000</v>
      </c>
      <c r="E172" s="33">
        <v>2000</v>
      </c>
      <c r="F172" s="33">
        <f t="shared" si="2"/>
        <v>0</v>
      </c>
    </row>
    <row r="173" spans="1:6" ht="12.75">
      <c r="A173" s="32" t="s">
        <v>49</v>
      </c>
      <c r="B173" s="4">
        <v>200</v>
      </c>
      <c r="C173" s="34" t="s">
        <v>421</v>
      </c>
      <c r="D173" s="33">
        <v>11400</v>
      </c>
      <c r="E173" s="33">
        <v>11400</v>
      </c>
      <c r="F173" s="33">
        <f t="shared" si="2"/>
        <v>0</v>
      </c>
    </row>
    <row r="174" spans="1:6" ht="12.75">
      <c r="A174" s="32" t="s">
        <v>51</v>
      </c>
      <c r="B174" s="4">
        <v>200</v>
      </c>
      <c r="C174" s="34" t="s">
        <v>422</v>
      </c>
      <c r="D174" s="33">
        <v>11400</v>
      </c>
      <c r="E174" s="33">
        <v>11400</v>
      </c>
      <c r="F174" s="33">
        <f t="shared" si="2"/>
        <v>0</v>
      </c>
    </row>
    <row r="175" spans="1:6" ht="12.75">
      <c r="A175" s="32" t="s">
        <v>54</v>
      </c>
      <c r="B175" s="4">
        <v>200</v>
      </c>
      <c r="C175" s="34" t="s">
        <v>509</v>
      </c>
      <c r="D175" s="33">
        <v>3200</v>
      </c>
      <c r="E175" s="33">
        <v>3136.95</v>
      </c>
      <c r="F175" s="33">
        <f t="shared" si="2"/>
        <v>63.05000000000018</v>
      </c>
    </row>
    <row r="176" spans="1:6" ht="12.75">
      <c r="A176" s="32" t="s">
        <v>106</v>
      </c>
      <c r="B176" s="4">
        <v>200</v>
      </c>
      <c r="C176" s="34" t="s">
        <v>510</v>
      </c>
      <c r="D176" s="33">
        <v>3200</v>
      </c>
      <c r="E176" s="33">
        <v>3136.95</v>
      </c>
      <c r="F176" s="33">
        <f t="shared" si="2"/>
        <v>63.05000000000018</v>
      </c>
    </row>
    <row r="177" spans="1:6" ht="12.75">
      <c r="A177" s="32" t="s">
        <v>53</v>
      </c>
      <c r="B177" s="4">
        <v>200</v>
      </c>
      <c r="C177" s="34" t="s">
        <v>511</v>
      </c>
      <c r="D177" s="33">
        <v>3200</v>
      </c>
      <c r="E177" s="33">
        <v>3136.95</v>
      </c>
      <c r="F177" s="33">
        <f t="shared" si="2"/>
        <v>63.05000000000018</v>
      </c>
    </row>
    <row r="178" spans="1:6" ht="12.75">
      <c r="A178" s="32" t="s">
        <v>67</v>
      </c>
      <c r="B178" s="4">
        <v>200</v>
      </c>
      <c r="C178" s="34" t="s">
        <v>423</v>
      </c>
      <c r="D178" s="33">
        <v>2528300</v>
      </c>
      <c r="E178" s="33">
        <v>2487662.92</v>
      </c>
      <c r="F178" s="33">
        <f t="shared" si="2"/>
        <v>40637.080000000075</v>
      </c>
    </row>
    <row r="179" spans="1:6" ht="12.75">
      <c r="A179" s="32" t="s">
        <v>68</v>
      </c>
      <c r="B179" s="4">
        <v>200</v>
      </c>
      <c r="C179" s="34" t="s">
        <v>424</v>
      </c>
      <c r="D179" s="33">
        <v>2528300</v>
      </c>
      <c r="E179" s="33">
        <v>2487662.92</v>
      </c>
      <c r="F179" s="33">
        <f t="shared" si="2"/>
        <v>40637.080000000075</v>
      </c>
    </row>
    <row r="180" spans="1:6" ht="12.75">
      <c r="A180" s="32" t="s">
        <v>172</v>
      </c>
      <c r="B180" s="4">
        <v>200</v>
      </c>
      <c r="C180" s="34" t="s">
        <v>502</v>
      </c>
      <c r="D180" s="33">
        <v>80000</v>
      </c>
      <c r="E180" s="33">
        <v>80000</v>
      </c>
      <c r="F180" s="33">
        <f t="shared" si="2"/>
        <v>0</v>
      </c>
    </row>
    <row r="181" spans="1:6" ht="38.25">
      <c r="A181" s="32" t="s">
        <v>173</v>
      </c>
      <c r="B181" s="4">
        <v>200</v>
      </c>
      <c r="C181" s="34" t="s">
        <v>503</v>
      </c>
      <c r="D181" s="33">
        <v>80000</v>
      </c>
      <c r="E181" s="33">
        <v>80000</v>
      </c>
      <c r="F181" s="33">
        <f t="shared" si="2"/>
        <v>0</v>
      </c>
    </row>
    <row r="182" spans="1:6" ht="25.5">
      <c r="A182" s="32" t="s">
        <v>46</v>
      </c>
      <c r="B182" s="4">
        <v>200</v>
      </c>
      <c r="C182" s="34" t="s">
        <v>504</v>
      </c>
      <c r="D182" s="33">
        <v>80000</v>
      </c>
      <c r="E182" s="33">
        <v>80000</v>
      </c>
      <c r="F182" s="33">
        <f t="shared" si="2"/>
        <v>0</v>
      </c>
    </row>
    <row r="183" spans="1:6" ht="12.75">
      <c r="A183" s="32" t="s">
        <v>49</v>
      </c>
      <c r="B183" s="4">
        <v>200</v>
      </c>
      <c r="C183" s="34" t="s">
        <v>505</v>
      </c>
      <c r="D183" s="33">
        <v>80000</v>
      </c>
      <c r="E183" s="33">
        <v>80000</v>
      </c>
      <c r="F183" s="33">
        <f t="shared" si="2"/>
        <v>0</v>
      </c>
    </row>
    <row r="184" spans="1:6" ht="12.75">
      <c r="A184" s="32" t="s">
        <v>50</v>
      </c>
      <c r="B184" s="4">
        <v>200</v>
      </c>
      <c r="C184" s="34" t="s">
        <v>506</v>
      </c>
      <c r="D184" s="33">
        <v>80000</v>
      </c>
      <c r="E184" s="33">
        <v>80000</v>
      </c>
      <c r="F184" s="33">
        <f t="shared" si="2"/>
        <v>0</v>
      </c>
    </row>
    <row r="185" spans="1:6" ht="18" customHeight="1">
      <c r="A185" s="32" t="s">
        <v>117</v>
      </c>
      <c r="B185" s="4">
        <v>200</v>
      </c>
      <c r="C185" s="34" t="s">
        <v>520</v>
      </c>
      <c r="D185" s="33">
        <v>156700</v>
      </c>
      <c r="E185" s="33">
        <v>156700</v>
      </c>
      <c r="F185" s="33">
        <f t="shared" si="2"/>
        <v>0</v>
      </c>
    </row>
    <row r="186" spans="1:6" ht="25.5">
      <c r="A186" s="32" t="s">
        <v>513</v>
      </c>
      <c r="B186" s="4">
        <v>200</v>
      </c>
      <c r="C186" s="34" t="s">
        <v>521</v>
      </c>
      <c r="D186" s="33">
        <v>156700</v>
      </c>
      <c r="E186" s="33">
        <v>156700</v>
      </c>
      <c r="F186" s="33">
        <f t="shared" si="2"/>
        <v>0</v>
      </c>
    </row>
    <row r="187" spans="1:6" ht="12.75">
      <c r="A187" s="32" t="s">
        <v>105</v>
      </c>
      <c r="B187" s="4">
        <v>200</v>
      </c>
      <c r="C187" s="34" t="s">
        <v>522</v>
      </c>
      <c r="D187" s="33">
        <v>156700</v>
      </c>
      <c r="E187" s="33">
        <v>156700</v>
      </c>
      <c r="F187" s="33">
        <f t="shared" si="2"/>
        <v>0</v>
      </c>
    </row>
    <row r="188" spans="1:6" ht="12.75">
      <c r="A188" s="32" t="s">
        <v>106</v>
      </c>
      <c r="B188" s="4">
        <v>200</v>
      </c>
      <c r="C188" s="34" t="s">
        <v>523</v>
      </c>
      <c r="D188" s="33">
        <v>156700</v>
      </c>
      <c r="E188" s="33">
        <v>156700</v>
      </c>
      <c r="F188" s="33">
        <f t="shared" si="2"/>
        <v>0</v>
      </c>
    </row>
    <row r="189" spans="1:6" ht="12.75">
      <c r="A189" s="32" t="s">
        <v>107</v>
      </c>
      <c r="B189" s="4">
        <v>200</v>
      </c>
      <c r="C189" s="34" t="s">
        <v>524</v>
      </c>
      <c r="D189" s="33">
        <v>156700</v>
      </c>
      <c r="E189" s="33">
        <v>156700</v>
      </c>
      <c r="F189" s="33">
        <f t="shared" si="2"/>
        <v>0</v>
      </c>
    </row>
    <row r="190" spans="1:6" ht="12.75">
      <c r="A190" s="32" t="s">
        <v>108</v>
      </c>
      <c r="B190" s="4">
        <v>200</v>
      </c>
      <c r="C190" s="34" t="s">
        <v>525</v>
      </c>
      <c r="D190" s="33">
        <v>120600</v>
      </c>
      <c r="E190" s="33">
        <v>120600</v>
      </c>
      <c r="F190" s="33">
        <f t="shared" si="2"/>
        <v>0</v>
      </c>
    </row>
    <row r="191" spans="1:6" ht="12.75">
      <c r="A191" s="32" t="s">
        <v>109</v>
      </c>
      <c r="B191" s="4">
        <v>200</v>
      </c>
      <c r="C191" s="34" t="s">
        <v>526</v>
      </c>
      <c r="D191" s="33">
        <v>36100</v>
      </c>
      <c r="E191" s="33">
        <v>36100</v>
      </c>
      <c r="F191" s="33">
        <f t="shared" si="2"/>
        <v>0</v>
      </c>
    </row>
    <row r="192" spans="1:6" ht="12.75">
      <c r="A192" s="32" t="s">
        <v>248</v>
      </c>
      <c r="B192" s="4">
        <v>200</v>
      </c>
      <c r="C192" s="34" t="s">
        <v>425</v>
      </c>
      <c r="D192" s="33">
        <v>2291600</v>
      </c>
      <c r="E192" s="33">
        <v>2250962.92</v>
      </c>
      <c r="F192" s="33">
        <f t="shared" si="2"/>
        <v>40637.080000000075</v>
      </c>
    </row>
    <row r="193" spans="1:6" ht="51">
      <c r="A193" s="32" t="s">
        <v>265</v>
      </c>
      <c r="B193" s="4">
        <v>200</v>
      </c>
      <c r="C193" s="34" t="s">
        <v>426</v>
      </c>
      <c r="D193" s="33">
        <v>2291600</v>
      </c>
      <c r="E193" s="33">
        <v>2250962.92</v>
      </c>
      <c r="F193" s="33">
        <f t="shared" si="2"/>
        <v>40637.080000000075</v>
      </c>
    </row>
    <row r="194" spans="1:6" ht="51">
      <c r="A194" s="32" t="s">
        <v>266</v>
      </c>
      <c r="B194" s="4">
        <v>200</v>
      </c>
      <c r="C194" s="34" t="s">
        <v>427</v>
      </c>
      <c r="D194" s="33">
        <v>421600</v>
      </c>
      <c r="E194" s="33">
        <v>421175.03</v>
      </c>
      <c r="F194" s="33">
        <f t="shared" si="2"/>
        <v>424.96999999997206</v>
      </c>
    </row>
    <row r="195" spans="1:6" ht="12.75">
      <c r="A195" s="32" t="s">
        <v>105</v>
      </c>
      <c r="B195" s="4">
        <v>200</v>
      </c>
      <c r="C195" s="34" t="s">
        <v>428</v>
      </c>
      <c r="D195" s="33">
        <v>370700</v>
      </c>
      <c r="E195" s="33">
        <v>370611.44</v>
      </c>
      <c r="F195" s="33">
        <f t="shared" si="2"/>
        <v>88.55999999999767</v>
      </c>
    </row>
    <row r="196" spans="1:6" ht="12.75">
      <c r="A196" s="32" t="s">
        <v>106</v>
      </c>
      <c r="B196" s="4">
        <v>200</v>
      </c>
      <c r="C196" s="34" t="s">
        <v>429</v>
      </c>
      <c r="D196" s="33">
        <v>370700</v>
      </c>
      <c r="E196" s="33">
        <v>370611.44</v>
      </c>
      <c r="F196" s="33">
        <f t="shared" si="2"/>
        <v>88.55999999999767</v>
      </c>
    </row>
    <row r="197" spans="1:6" ht="12.75">
      <c r="A197" s="32" t="s">
        <v>107</v>
      </c>
      <c r="B197" s="4">
        <v>200</v>
      </c>
      <c r="C197" s="34" t="s">
        <v>430</v>
      </c>
      <c r="D197" s="33">
        <v>370700</v>
      </c>
      <c r="E197" s="33">
        <v>370611.44</v>
      </c>
      <c r="F197" s="33">
        <f t="shared" si="2"/>
        <v>88.55999999999767</v>
      </c>
    </row>
    <row r="198" spans="1:6" ht="12.75">
      <c r="A198" s="32" t="s">
        <v>108</v>
      </c>
      <c r="B198" s="4">
        <v>200</v>
      </c>
      <c r="C198" s="34" t="s">
        <v>431</v>
      </c>
      <c r="D198" s="33">
        <v>291800</v>
      </c>
      <c r="E198" s="33">
        <v>291729</v>
      </c>
      <c r="F198" s="33">
        <f aca="true" t="shared" si="3" ref="F198:F261">SUM(D198-E198)</f>
        <v>71</v>
      </c>
    </row>
    <row r="199" spans="1:6" ht="12.75">
      <c r="A199" s="32" t="s">
        <v>109</v>
      </c>
      <c r="B199" s="4">
        <v>200</v>
      </c>
      <c r="C199" s="34" t="s">
        <v>432</v>
      </c>
      <c r="D199" s="33">
        <v>78900</v>
      </c>
      <c r="E199" s="33">
        <v>78882.44</v>
      </c>
      <c r="F199" s="33">
        <f t="shared" si="3"/>
        <v>17.55999999999767</v>
      </c>
    </row>
    <row r="200" spans="1:6" ht="25.5">
      <c r="A200" s="32" t="s">
        <v>112</v>
      </c>
      <c r="B200" s="4">
        <v>200</v>
      </c>
      <c r="C200" s="34" t="s">
        <v>433</v>
      </c>
      <c r="D200" s="33">
        <v>25800</v>
      </c>
      <c r="E200" s="33">
        <v>25716.21</v>
      </c>
      <c r="F200" s="33">
        <f t="shared" si="3"/>
        <v>83.79000000000087</v>
      </c>
    </row>
    <row r="201" spans="1:6" ht="12.75">
      <c r="A201" s="32" t="s">
        <v>106</v>
      </c>
      <c r="B201" s="4">
        <v>200</v>
      </c>
      <c r="C201" s="34" t="s">
        <v>434</v>
      </c>
      <c r="D201" s="33">
        <v>25800</v>
      </c>
      <c r="E201" s="33">
        <v>25716.21</v>
      </c>
      <c r="F201" s="33">
        <f t="shared" si="3"/>
        <v>83.79000000000087</v>
      </c>
    </row>
    <row r="202" spans="1:6" ht="22.5" customHeight="1">
      <c r="A202" s="32" t="s">
        <v>44</v>
      </c>
      <c r="B202" s="4">
        <v>200</v>
      </c>
      <c r="C202" s="34" t="s">
        <v>435</v>
      </c>
      <c r="D202" s="33">
        <v>25800</v>
      </c>
      <c r="E202" s="33">
        <v>25716.21</v>
      </c>
      <c r="F202" s="33">
        <f t="shared" si="3"/>
        <v>83.79000000000087</v>
      </c>
    </row>
    <row r="203" spans="1:6" ht="12.75">
      <c r="A203" s="32" t="s">
        <v>45</v>
      </c>
      <c r="B203" s="4">
        <v>200</v>
      </c>
      <c r="C203" s="34" t="s">
        <v>436</v>
      </c>
      <c r="D203" s="33">
        <v>22200</v>
      </c>
      <c r="E203" s="33">
        <v>22116.21</v>
      </c>
      <c r="F203" s="33">
        <f t="shared" si="3"/>
        <v>83.79000000000087</v>
      </c>
    </row>
    <row r="204" spans="1:6" ht="12.75">
      <c r="A204" s="32" t="s">
        <v>48</v>
      </c>
      <c r="B204" s="4">
        <v>200</v>
      </c>
      <c r="C204" s="34" t="s">
        <v>550</v>
      </c>
      <c r="D204" s="33">
        <v>3600</v>
      </c>
      <c r="E204" s="33">
        <v>3600</v>
      </c>
      <c r="F204" s="33">
        <f t="shared" si="3"/>
        <v>0</v>
      </c>
    </row>
    <row r="205" spans="1:6" ht="25.5">
      <c r="A205" s="32" t="s">
        <v>46</v>
      </c>
      <c r="B205" s="4">
        <v>200</v>
      </c>
      <c r="C205" s="34" t="s">
        <v>437</v>
      </c>
      <c r="D205" s="33">
        <v>25100</v>
      </c>
      <c r="E205" s="33">
        <v>24847.38</v>
      </c>
      <c r="F205" s="33">
        <f t="shared" si="3"/>
        <v>252.61999999999898</v>
      </c>
    </row>
    <row r="206" spans="1:6" ht="12.75">
      <c r="A206" s="32" t="s">
        <v>106</v>
      </c>
      <c r="B206" s="4">
        <v>200</v>
      </c>
      <c r="C206" s="34" t="s">
        <v>438</v>
      </c>
      <c r="D206" s="33">
        <v>9900</v>
      </c>
      <c r="E206" s="33">
        <v>9647.38</v>
      </c>
      <c r="F206" s="33">
        <f t="shared" si="3"/>
        <v>252.6200000000008</v>
      </c>
    </row>
    <row r="207" spans="1:6" ht="12.75">
      <c r="A207" s="32" t="s">
        <v>44</v>
      </c>
      <c r="B207" s="4">
        <v>200</v>
      </c>
      <c r="C207" s="34" t="s">
        <v>439</v>
      </c>
      <c r="D207" s="33">
        <v>9900</v>
      </c>
      <c r="E207" s="33">
        <v>9647.38</v>
      </c>
      <c r="F207" s="33">
        <f t="shared" si="3"/>
        <v>252.6200000000008</v>
      </c>
    </row>
    <row r="208" spans="1:6" ht="12.75">
      <c r="A208" s="32" t="s">
        <v>56</v>
      </c>
      <c r="B208" s="4">
        <v>200</v>
      </c>
      <c r="C208" s="34" t="s">
        <v>440</v>
      </c>
      <c r="D208" s="33">
        <v>600</v>
      </c>
      <c r="E208" s="33">
        <v>550</v>
      </c>
      <c r="F208" s="33">
        <f t="shared" si="3"/>
        <v>50</v>
      </c>
    </row>
    <row r="209" spans="1:6" ht="12.75">
      <c r="A209" s="32" t="s">
        <v>57</v>
      </c>
      <c r="B209" s="4">
        <v>200</v>
      </c>
      <c r="C209" s="34" t="s">
        <v>441</v>
      </c>
      <c r="D209" s="33">
        <v>1800</v>
      </c>
      <c r="E209" s="33">
        <v>1723.93</v>
      </c>
      <c r="F209" s="33">
        <f t="shared" si="3"/>
        <v>76.06999999999994</v>
      </c>
    </row>
    <row r="210" spans="1:6" ht="12.75">
      <c r="A210" s="32" t="s">
        <v>267</v>
      </c>
      <c r="B210" s="4">
        <v>200</v>
      </c>
      <c r="C210" s="34" t="s">
        <v>442</v>
      </c>
      <c r="D210" s="33">
        <v>800</v>
      </c>
      <c r="E210" s="33">
        <v>738</v>
      </c>
      <c r="F210" s="33">
        <f t="shared" si="3"/>
        <v>62</v>
      </c>
    </row>
    <row r="211" spans="1:6" ht="12.75">
      <c r="A211" s="32" t="s">
        <v>48</v>
      </c>
      <c r="B211" s="4">
        <v>200</v>
      </c>
      <c r="C211" s="34" t="s">
        <v>443</v>
      </c>
      <c r="D211" s="33">
        <v>6700</v>
      </c>
      <c r="E211" s="33">
        <v>6635.45</v>
      </c>
      <c r="F211" s="33">
        <f t="shared" si="3"/>
        <v>64.55000000000018</v>
      </c>
    </row>
    <row r="212" spans="1:6" ht="12.75">
      <c r="A212" s="32" t="s">
        <v>49</v>
      </c>
      <c r="B212" s="4">
        <v>200</v>
      </c>
      <c r="C212" s="34" t="s">
        <v>444</v>
      </c>
      <c r="D212" s="33">
        <v>15200</v>
      </c>
      <c r="E212" s="33">
        <v>15200</v>
      </c>
      <c r="F212" s="33">
        <f t="shared" si="3"/>
        <v>0</v>
      </c>
    </row>
    <row r="213" spans="1:6" ht="12.75">
      <c r="A213" s="32" t="s">
        <v>51</v>
      </c>
      <c r="B213" s="4">
        <v>200</v>
      </c>
      <c r="C213" s="34" t="s">
        <v>445</v>
      </c>
      <c r="D213" s="33">
        <v>15200</v>
      </c>
      <c r="E213" s="33">
        <v>15200</v>
      </c>
      <c r="F213" s="33">
        <f t="shared" si="3"/>
        <v>0</v>
      </c>
    </row>
    <row r="214" spans="1:6" ht="12.75">
      <c r="A214" s="32" t="s">
        <v>54</v>
      </c>
      <c r="B214" s="4">
        <v>200</v>
      </c>
      <c r="C214" s="34" t="s">
        <v>446</v>
      </c>
      <c r="D214" s="33">
        <v>0</v>
      </c>
      <c r="E214" s="33">
        <v>0</v>
      </c>
      <c r="F214" s="33">
        <f t="shared" si="3"/>
        <v>0</v>
      </c>
    </row>
    <row r="215" spans="1:6" ht="12.75">
      <c r="A215" s="32" t="s">
        <v>106</v>
      </c>
      <c r="B215" s="4">
        <v>200</v>
      </c>
      <c r="C215" s="34" t="s">
        <v>447</v>
      </c>
      <c r="D215" s="33">
        <v>0</v>
      </c>
      <c r="E215" s="33">
        <v>0</v>
      </c>
      <c r="F215" s="33">
        <f t="shared" si="3"/>
        <v>0</v>
      </c>
    </row>
    <row r="216" spans="1:6" ht="12.75">
      <c r="A216" s="32" t="s">
        <v>53</v>
      </c>
      <c r="B216" s="4">
        <v>200</v>
      </c>
      <c r="C216" s="34" t="s">
        <v>448</v>
      </c>
      <c r="D216" s="33">
        <v>0</v>
      </c>
      <c r="E216" s="33">
        <v>0</v>
      </c>
      <c r="F216" s="33">
        <f t="shared" si="3"/>
        <v>0</v>
      </c>
    </row>
    <row r="217" spans="1:6" ht="38.25">
      <c r="A217" s="32" t="s">
        <v>268</v>
      </c>
      <c r="B217" s="4">
        <v>200</v>
      </c>
      <c r="C217" s="34" t="s">
        <v>449</v>
      </c>
      <c r="D217" s="33">
        <v>1870000</v>
      </c>
      <c r="E217" s="33">
        <v>1829787.89</v>
      </c>
      <c r="F217" s="33">
        <f t="shared" si="3"/>
        <v>40212.1100000001</v>
      </c>
    </row>
    <row r="218" spans="1:6" ht="12.75">
      <c r="A218" s="32" t="s">
        <v>105</v>
      </c>
      <c r="B218" s="4">
        <v>200</v>
      </c>
      <c r="C218" s="34" t="s">
        <v>450</v>
      </c>
      <c r="D218" s="33">
        <v>1492200</v>
      </c>
      <c r="E218" s="33">
        <v>1492141.03</v>
      </c>
      <c r="F218" s="33">
        <f t="shared" si="3"/>
        <v>58.96999999997206</v>
      </c>
    </row>
    <row r="219" spans="1:6" ht="12.75">
      <c r="A219" s="32" t="s">
        <v>106</v>
      </c>
      <c r="B219" s="4">
        <v>200</v>
      </c>
      <c r="C219" s="34" t="s">
        <v>451</v>
      </c>
      <c r="D219" s="33">
        <v>1492200</v>
      </c>
      <c r="E219" s="33">
        <v>1492141.03</v>
      </c>
      <c r="F219" s="33">
        <f t="shared" si="3"/>
        <v>58.96999999997206</v>
      </c>
    </row>
    <row r="220" spans="1:6" ht="12.75">
      <c r="A220" s="32" t="s">
        <v>107</v>
      </c>
      <c r="B220" s="4">
        <v>200</v>
      </c>
      <c r="C220" s="34" t="s">
        <v>452</v>
      </c>
      <c r="D220" s="33">
        <v>1492200</v>
      </c>
      <c r="E220" s="33">
        <v>1492141.03</v>
      </c>
      <c r="F220" s="33">
        <f t="shared" si="3"/>
        <v>58.96999999997206</v>
      </c>
    </row>
    <row r="221" spans="1:6" ht="12.75">
      <c r="A221" s="32" t="s">
        <v>108</v>
      </c>
      <c r="B221" s="4">
        <v>200</v>
      </c>
      <c r="C221" s="34" t="s">
        <v>453</v>
      </c>
      <c r="D221" s="33">
        <v>1146600</v>
      </c>
      <c r="E221" s="33">
        <v>1146546.13</v>
      </c>
      <c r="F221" s="33">
        <f t="shared" si="3"/>
        <v>53.87000000011176</v>
      </c>
    </row>
    <row r="222" spans="1:6" ht="12.75">
      <c r="A222" s="32" t="s">
        <v>109</v>
      </c>
      <c r="B222" s="4">
        <v>200</v>
      </c>
      <c r="C222" s="34" t="s">
        <v>454</v>
      </c>
      <c r="D222" s="33">
        <v>345600</v>
      </c>
      <c r="E222" s="33">
        <v>345594.9</v>
      </c>
      <c r="F222" s="33">
        <f t="shared" si="3"/>
        <v>5.099999999976717</v>
      </c>
    </row>
    <row r="223" spans="1:6" ht="25.5">
      <c r="A223" s="32" t="s">
        <v>110</v>
      </c>
      <c r="B223" s="4">
        <v>200</v>
      </c>
      <c r="C223" s="34" t="s">
        <v>527</v>
      </c>
      <c r="D223" s="33">
        <v>3300</v>
      </c>
      <c r="E223" s="33">
        <v>3300</v>
      </c>
      <c r="F223" s="33">
        <f t="shared" si="3"/>
        <v>0</v>
      </c>
    </row>
    <row r="224" spans="1:6" ht="12.75">
      <c r="A224" s="32" t="s">
        <v>106</v>
      </c>
      <c r="B224" s="4">
        <v>200</v>
      </c>
      <c r="C224" s="34" t="s">
        <v>528</v>
      </c>
      <c r="D224" s="33">
        <v>3300</v>
      </c>
      <c r="E224" s="33">
        <v>3300</v>
      </c>
      <c r="F224" s="33">
        <f t="shared" si="3"/>
        <v>0</v>
      </c>
    </row>
    <row r="225" spans="1:6" ht="12.75">
      <c r="A225" s="32" t="s">
        <v>44</v>
      </c>
      <c r="B225" s="4">
        <v>200</v>
      </c>
      <c r="C225" s="34" t="s">
        <v>529</v>
      </c>
      <c r="D225" s="33">
        <v>3300</v>
      </c>
      <c r="E225" s="33">
        <v>3300</v>
      </c>
      <c r="F225" s="33">
        <f t="shared" si="3"/>
        <v>0</v>
      </c>
    </row>
    <row r="226" spans="1:6" ht="12.75">
      <c r="A226" s="32" t="s">
        <v>56</v>
      </c>
      <c r="B226" s="4">
        <v>200</v>
      </c>
      <c r="C226" s="34" t="s">
        <v>530</v>
      </c>
      <c r="D226" s="33">
        <v>3300</v>
      </c>
      <c r="E226" s="33">
        <v>3300</v>
      </c>
      <c r="F226" s="33">
        <f t="shared" si="3"/>
        <v>0</v>
      </c>
    </row>
    <row r="227" spans="1:6" ht="25.5">
      <c r="A227" s="32" t="s">
        <v>112</v>
      </c>
      <c r="B227" s="4">
        <v>200</v>
      </c>
      <c r="C227" s="34" t="s">
        <v>455</v>
      </c>
      <c r="D227" s="33">
        <v>37300</v>
      </c>
      <c r="E227" s="33">
        <v>37225.06</v>
      </c>
      <c r="F227" s="33">
        <f t="shared" si="3"/>
        <v>74.94000000000233</v>
      </c>
    </row>
    <row r="228" spans="1:6" ht="12.75">
      <c r="A228" s="32" t="s">
        <v>106</v>
      </c>
      <c r="B228" s="4">
        <v>200</v>
      </c>
      <c r="C228" s="34" t="s">
        <v>456</v>
      </c>
      <c r="D228" s="33">
        <v>37300</v>
      </c>
      <c r="E228" s="33">
        <v>37225.06</v>
      </c>
      <c r="F228" s="33">
        <f t="shared" si="3"/>
        <v>74.94000000000233</v>
      </c>
    </row>
    <row r="229" spans="1:6" ht="12.75">
      <c r="A229" s="32" t="s">
        <v>44</v>
      </c>
      <c r="B229" s="4">
        <v>200</v>
      </c>
      <c r="C229" s="34" t="s">
        <v>457</v>
      </c>
      <c r="D229" s="33">
        <v>37300</v>
      </c>
      <c r="E229" s="33">
        <v>37225.06</v>
      </c>
      <c r="F229" s="33">
        <f t="shared" si="3"/>
        <v>74.94000000000233</v>
      </c>
    </row>
    <row r="230" spans="1:6" ht="12.75">
      <c r="A230" s="32" t="s">
        <v>45</v>
      </c>
      <c r="B230" s="4">
        <v>200</v>
      </c>
      <c r="C230" s="34" t="s">
        <v>458</v>
      </c>
      <c r="D230" s="33">
        <v>4800</v>
      </c>
      <c r="E230" s="33">
        <v>4740.06</v>
      </c>
      <c r="F230" s="33">
        <f t="shared" si="3"/>
        <v>59.9399999999996</v>
      </c>
    </row>
    <row r="231" spans="1:6" ht="12.75">
      <c r="A231" s="32" t="s">
        <v>48</v>
      </c>
      <c r="B231" s="4">
        <v>200</v>
      </c>
      <c r="C231" s="34" t="s">
        <v>459</v>
      </c>
      <c r="D231" s="33">
        <v>32500</v>
      </c>
      <c r="E231" s="33">
        <v>32485</v>
      </c>
      <c r="F231" s="33">
        <f t="shared" si="3"/>
        <v>15</v>
      </c>
    </row>
    <row r="232" spans="1:6" ht="25.5">
      <c r="A232" s="32" t="s">
        <v>46</v>
      </c>
      <c r="B232" s="4">
        <v>200</v>
      </c>
      <c r="C232" s="34" t="s">
        <v>460</v>
      </c>
      <c r="D232" s="33">
        <v>323900</v>
      </c>
      <c r="E232" s="33">
        <v>283932.17</v>
      </c>
      <c r="F232" s="33">
        <f t="shared" si="3"/>
        <v>39967.830000000016</v>
      </c>
    </row>
    <row r="233" spans="1:6" ht="12.75">
      <c r="A233" s="32" t="s">
        <v>106</v>
      </c>
      <c r="B233" s="4">
        <v>200</v>
      </c>
      <c r="C233" s="34" t="s">
        <v>461</v>
      </c>
      <c r="D233" s="33">
        <v>125900</v>
      </c>
      <c r="E233" s="33">
        <v>85932.17</v>
      </c>
      <c r="F233" s="33">
        <f t="shared" si="3"/>
        <v>39967.83</v>
      </c>
    </row>
    <row r="234" spans="1:6" ht="12.75">
      <c r="A234" s="32" t="s">
        <v>44</v>
      </c>
      <c r="B234" s="4">
        <v>200</v>
      </c>
      <c r="C234" s="34" t="s">
        <v>462</v>
      </c>
      <c r="D234" s="33">
        <v>125900</v>
      </c>
      <c r="E234" s="33">
        <v>85932.17</v>
      </c>
      <c r="F234" s="33">
        <f t="shared" si="3"/>
        <v>39967.83</v>
      </c>
    </row>
    <row r="235" spans="1:6" ht="12.75">
      <c r="A235" s="32" t="s">
        <v>56</v>
      </c>
      <c r="B235" s="4">
        <v>200</v>
      </c>
      <c r="C235" s="34" t="s">
        <v>463</v>
      </c>
      <c r="D235" s="33">
        <v>35000</v>
      </c>
      <c r="E235" s="33">
        <v>35000</v>
      </c>
      <c r="F235" s="33">
        <f t="shared" si="3"/>
        <v>0</v>
      </c>
    </row>
    <row r="236" spans="1:6" ht="12.75">
      <c r="A236" s="32" t="s">
        <v>57</v>
      </c>
      <c r="B236" s="4">
        <v>200</v>
      </c>
      <c r="C236" s="34" t="s">
        <v>464</v>
      </c>
      <c r="D236" s="33">
        <v>35900</v>
      </c>
      <c r="E236" s="33">
        <v>35872.17</v>
      </c>
      <c r="F236" s="33">
        <f t="shared" si="3"/>
        <v>27.830000000001746</v>
      </c>
    </row>
    <row r="237" spans="1:6" ht="12.75">
      <c r="A237" s="32" t="s">
        <v>47</v>
      </c>
      <c r="B237" s="4">
        <v>200</v>
      </c>
      <c r="C237" s="34" t="s">
        <v>531</v>
      </c>
      <c r="D237" s="33">
        <v>10900</v>
      </c>
      <c r="E237" s="33">
        <v>10860</v>
      </c>
      <c r="F237" s="33">
        <f t="shared" si="3"/>
        <v>40</v>
      </c>
    </row>
    <row r="238" spans="1:6" ht="12.75">
      <c r="A238" s="32" t="s">
        <v>48</v>
      </c>
      <c r="B238" s="4"/>
      <c r="C238" s="34" t="s">
        <v>465</v>
      </c>
      <c r="D238" s="33">
        <v>44100</v>
      </c>
      <c r="E238" s="33">
        <v>4200</v>
      </c>
      <c r="F238" s="33">
        <f t="shared" si="3"/>
        <v>39900</v>
      </c>
    </row>
    <row r="239" spans="1:6" ht="12.75">
      <c r="A239" s="32" t="s">
        <v>49</v>
      </c>
      <c r="B239" s="9">
        <v>200</v>
      </c>
      <c r="C239" s="34" t="s">
        <v>466</v>
      </c>
      <c r="D239" s="33">
        <v>198000</v>
      </c>
      <c r="E239" s="33">
        <v>198000</v>
      </c>
      <c r="F239" s="33">
        <f t="shared" si="3"/>
        <v>0</v>
      </c>
    </row>
    <row r="240" spans="1:6" ht="12.75">
      <c r="A240" s="32" t="s">
        <v>50</v>
      </c>
      <c r="B240" s="35"/>
      <c r="C240" s="34" t="s">
        <v>467</v>
      </c>
      <c r="D240" s="33">
        <v>9000</v>
      </c>
      <c r="E240" s="33">
        <v>9000</v>
      </c>
      <c r="F240" s="33">
        <f t="shared" si="3"/>
        <v>0</v>
      </c>
    </row>
    <row r="241" spans="1:6" ht="12.75">
      <c r="A241" s="32" t="s">
        <v>51</v>
      </c>
      <c r="B241" s="35"/>
      <c r="C241" s="34" t="s">
        <v>468</v>
      </c>
      <c r="D241" s="33">
        <v>189000</v>
      </c>
      <c r="E241" s="33">
        <v>189000</v>
      </c>
      <c r="F241" s="33">
        <f t="shared" si="3"/>
        <v>0</v>
      </c>
    </row>
    <row r="242" spans="1:6" ht="25.5">
      <c r="A242" s="32" t="s">
        <v>52</v>
      </c>
      <c r="B242" s="35"/>
      <c r="C242" s="34" t="s">
        <v>469</v>
      </c>
      <c r="D242" s="33">
        <v>700</v>
      </c>
      <c r="E242" s="33">
        <v>635.34</v>
      </c>
      <c r="F242" s="33">
        <f t="shared" si="3"/>
        <v>64.65999999999997</v>
      </c>
    </row>
    <row r="243" spans="1:6" ht="12.75">
      <c r="A243" s="32" t="s">
        <v>106</v>
      </c>
      <c r="B243" s="35"/>
      <c r="C243" s="34" t="s">
        <v>470</v>
      </c>
      <c r="D243" s="33">
        <v>700</v>
      </c>
      <c r="E243" s="33">
        <v>635.34</v>
      </c>
      <c r="F243" s="33">
        <f t="shared" si="3"/>
        <v>64.65999999999997</v>
      </c>
    </row>
    <row r="244" spans="1:6" ht="12.75">
      <c r="A244" s="32" t="s">
        <v>53</v>
      </c>
      <c r="B244" s="35"/>
      <c r="C244" s="34" t="s">
        <v>471</v>
      </c>
      <c r="D244" s="33">
        <v>700</v>
      </c>
      <c r="E244" s="33">
        <v>635.34</v>
      </c>
      <c r="F244" s="33">
        <f t="shared" si="3"/>
        <v>64.65999999999997</v>
      </c>
    </row>
    <row r="245" spans="1:6" ht="12.75">
      <c r="A245" s="32" t="s">
        <v>54</v>
      </c>
      <c r="B245" s="35"/>
      <c r="C245" s="34" t="s">
        <v>472</v>
      </c>
      <c r="D245" s="33">
        <v>12600</v>
      </c>
      <c r="E245" s="33">
        <v>12554.29</v>
      </c>
      <c r="F245" s="33">
        <f t="shared" si="3"/>
        <v>45.70999999999913</v>
      </c>
    </row>
    <row r="246" spans="1:6" ht="12.75">
      <c r="A246" s="32" t="s">
        <v>106</v>
      </c>
      <c r="B246" s="35"/>
      <c r="C246" s="34" t="s">
        <v>473</v>
      </c>
      <c r="D246" s="33">
        <v>12600</v>
      </c>
      <c r="E246" s="33">
        <v>12554.29</v>
      </c>
      <c r="F246" s="33">
        <f t="shared" si="3"/>
        <v>45.70999999999913</v>
      </c>
    </row>
    <row r="247" spans="1:6" ht="12.75">
      <c r="A247" s="32" t="s">
        <v>53</v>
      </c>
      <c r="B247" s="35"/>
      <c r="C247" s="34" t="s">
        <v>474</v>
      </c>
      <c r="D247" s="33">
        <v>12600</v>
      </c>
      <c r="E247" s="33">
        <v>12554.29</v>
      </c>
      <c r="F247" s="33">
        <f t="shared" si="3"/>
        <v>45.70999999999913</v>
      </c>
    </row>
    <row r="248" spans="1:6" ht="12.75">
      <c r="A248" s="32" t="s">
        <v>65</v>
      </c>
      <c r="B248" s="35"/>
      <c r="C248" s="34" t="s">
        <v>475</v>
      </c>
      <c r="D248" s="33">
        <v>42800</v>
      </c>
      <c r="E248" s="33">
        <v>42761.34</v>
      </c>
      <c r="F248" s="33">
        <f t="shared" si="3"/>
        <v>38.66000000000349</v>
      </c>
    </row>
    <row r="249" spans="1:6" ht="12.75">
      <c r="A249" s="32" t="s">
        <v>126</v>
      </c>
      <c r="B249" s="35"/>
      <c r="C249" s="34" t="s">
        <v>476</v>
      </c>
      <c r="D249" s="33">
        <v>42800</v>
      </c>
      <c r="E249" s="33">
        <v>42761.34</v>
      </c>
      <c r="F249" s="33">
        <f t="shared" si="3"/>
        <v>38.66000000000349</v>
      </c>
    </row>
    <row r="250" spans="1:6" ht="12.75">
      <c r="A250" s="32" t="s">
        <v>248</v>
      </c>
      <c r="B250" s="35"/>
      <c r="C250" s="34" t="s">
        <v>477</v>
      </c>
      <c r="D250" s="33">
        <v>42800</v>
      </c>
      <c r="E250" s="33">
        <v>42761.34</v>
      </c>
      <c r="F250" s="33">
        <f t="shared" si="3"/>
        <v>38.66000000000349</v>
      </c>
    </row>
    <row r="251" spans="1:6" ht="38.25">
      <c r="A251" s="32" t="s">
        <v>269</v>
      </c>
      <c r="B251" s="35"/>
      <c r="C251" s="34" t="s">
        <v>478</v>
      </c>
      <c r="D251" s="33">
        <v>42800</v>
      </c>
      <c r="E251" s="33">
        <v>42761.34</v>
      </c>
      <c r="F251" s="33">
        <f t="shared" si="3"/>
        <v>38.66000000000349</v>
      </c>
    </row>
    <row r="252" spans="1:6" ht="25.5">
      <c r="A252" s="32" t="s">
        <v>127</v>
      </c>
      <c r="B252" s="35"/>
      <c r="C252" s="34" t="s">
        <v>479</v>
      </c>
      <c r="D252" s="33">
        <v>0</v>
      </c>
      <c r="E252" s="33">
        <v>0</v>
      </c>
      <c r="F252" s="33">
        <f t="shared" si="3"/>
        <v>0</v>
      </c>
    </row>
    <row r="253" spans="1:6" ht="12.75">
      <c r="A253" s="32" t="s">
        <v>106</v>
      </c>
      <c r="B253" s="35"/>
      <c r="C253" s="34" t="s">
        <v>480</v>
      </c>
      <c r="D253" s="33">
        <v>0</v>
      </c>
      <c r="E253" s="33">
        <v>0</v>
      </c>
      <c r="F253" s="33">
        <f t="shared" si="3"/>
        <v>0</v>
      </c>
    </row>
    <row r="254" spans="1:6" ht="12.75">
      <c r="A254" s="32" t="s">
        <v>66</v>
      </c>
      <c r="B254" s="35"/>
      <c r="C254" s="34" t="s">
        <v>481</v>
      </c>
      <c r="D254" s="33">
        <v>0</v>
      </c>
      <c r="E254" s="33">
        <v>0</v>
      </c>
      <c r="F254" s="33">
        <f t="shared" si="3"/>
        <v>0</v>
      </c>
    </row>
    <row r="255" spans="1:6" ht="25.5">
      <c r="A255" s="32" t="s">
        <v>128</v>
      </c>
      <c r="B255" s="35"/>
      <c r="C255" s="34" t="s">
        <v>482</v>
      </c>
      <c r="D255" s="33">
        <v>0</v>
      </c>
      <c r="E255" s="33">
        <v>0</v>
      </c>
      <c r="F255" s="33">
        <f t="shared" si="3"/>
        <v>0</v>
      </c>
    </row>
    <row r="256" spans="1:6" ht="12.75">
      <c r="A256" s="32" t="s">
        <v>125</v>
      </c>
      <c r="B256" s="35"/>
      <c r="C256" s="34" t="s">
        <v>483</v>
      </c>
      <c r="D256" s="33">
        <v>42800</v>
      </c>
      <c r="E256" s="33">
        <v>42761.34</v>
      </c>
      <c r="F256" s="33">
        <f t="shared" si="3"/>
        <v>38.66000000000349</v>
      </c>
    </row>
    <row r="257" spans="1:6" ht="25.5">
      <c r="A257" s="32" t="s">
        <v>127</v>
      </c>
      <c r="B257" s="35"/>
      <c r="C257" s="34" t="s">
        <v>484</v>
      </c>
      <c r="D257" s="33">
        <v>42800</v>
      </c>
      <c r="E257" s="33">
        <v>42761.34</v>
      </c>
      <c r="F257" s="33">
        <f t="shared" si="3"/>
        <v>38.66000000000349</v>
      </c>
    </row>
    <row r="258" spans="1:6" ht="12.75">
      <c r="A258" s="32" t="s">
        <v>106</v>
      </c>
      <c r="B258" s="35"/>
      <c r="C258" s="34" t="s">
        <v>485</v>
      </c>
      <c r="D258" s="33">
        <v>42800</v>
      </c>
      <c r="E258" s="33">
        <v>42761.34</v>
      </c>
      <c r="F258" s="33">
        <f t="shared" si="3"/>
        <v>38.66000000000349</v>
      </c>
    </row>
    <row r="259" spans="1:6" ht="12.75">
      <c r="A259" s="32" t="s">
        <v>66</v>
      </c>
      <c r="B259" s="35"/>
      <c r="C259" s="34" t="s">
        <v>486</v>
      </c>
      <c r="D259" s="33">
        <v>42800</v>
      </c>
      <c r="E259" s="33">
        <v>42761.34</v>
      </c>
      <c r="F259" s="33">
        <f t="shared" si="3"/>
        <v>38.66000000000349</v>
      </c>
    </row>
    <row r="260" spans="1:6" ht="25.5">
      <c r="A260" s="32" t="s">
        <v>128</v>
      </c>
      <c r="B260" s="35"/>
      <c r="C260" s="34" t="s">
        <v>487</v>
      </c>
      <c r="D260" s="33">
        <v>42800</v>
      </c>
      <c r="E260" s="33">
        <v>42761.34</v>
      </c>
      <c r="F260" s="33">
        <f t="shared" si="3"/>
        <v>38.66000000000349</v>
      </c>
    </row>
    <row r="261" spans="1:6" ht="25.5">
      <c r="A261" s="32" t="s">
        <v>128</v>
      </c>
      <c r="B261" s="35"/>
      <c r="C261" s="34" t="s">
        <v>487</v>
      </c>
      <c r="D261" s="33">
        <v>42700</v>
      </c>
      <c r="E261" s="33">
        <v>31930.41</v>
      </c>
      <c r="F261" s="33">
        <f t="shared" si="3"/>
        <v>10769.59</v>
      </c>
    </row>
    <row r="262" spans="1:6" ht="25.5">
      <c r="A262" s="21" t="s">
        <v>69</v>
      </c>
      <c r="B262" s="9">
        <v>200</v>
      </c>
      <c r="C262" s="26" t="s">
        <v>83</v>
      </c>
      <c r="D262" s="31">
        <v>-95200</v>
      </c>
      <c r="E262" s="39">
        <v>-87419.62</v>
      </c>
      <c r="F262" s="31">
        <f>SUM(D262-E262)</f>
        <v>-7780.380000000005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9">
      <selection activeCell="C39" sqref="C39"/>
    </sheetView>
  </sheetViews>
  <sheetFormatPr defaultColWidth="9.00390625" defaultRowHeight="12.75"/>
  <cols>
    <col min="1" max="1" width="33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51" t="s">
        <v>37</v>
      </c>
      <c r="B1" s="51"/>
      <c r="C1" s="51"/>
      <c r="D1" s="51"/>
      <c r="E1" s="51"/>
      <c r="F1" s="51"/>
    </row>
    <row r="2" spans="1:6" ht="12.75">
      <c r="A2" s="54" t="s">
        <v>84</v>
      </c>
      <c r="B2" s="52" t="s">
        <v>43</v>
      </c>
      <c r="C2" s="52" t="s">
        <v>85</v>
      </c>
      <c r="D2" s="52" t="s">
        <v>99</v>
      </c>
      <c r="E2" s="52" t="s">
        <v>139</v>
      </c>
      <c r="F2" s="52" t="s">
        <v>153</v>
      </c>
    </row>
    <row r="3" spans="1:6" ht="35.25" customHeight="1">
      <c r="A3" s="55"/>
      <c r="B3" s="53"/>
      <c r="C3" s="53"/>
      <c r="D3" s="53"/>
      <c r="E3" s="53"/>
      <c r="F3" s="53"/>
    </row>
    <row r="4" spans="1:6" ht="12.75">
      <c r="A4" s="4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5.5">
      <c r="A5" s="12" t="s">
        <v>86</v>
      </c>
      <c r="B5" s="9">
        <v>500</v>
      </c>
      <c r="C5" s="9" t="s">
        <v>83</v>
      </c>
      <c r="D5" s="30">
        <f>SUM(D6)</f>
        <v>95200</v>
      </c>
      <c r="E5" s="30">
        <f>SUM(E6)</f>
        <v>80336.76999999955</v>
      </c>
      <c r="F5" s="10">
        <f>D5-E5</f>
        <v>14863.230000000447</v>
      </c>
    </row>
    <row r="6" spans="1:6" ht="21" customHeight="1">
      <c r="A6" s="3" t="s">
        <v>88</v>
      </c>
      <c r="B6" s="4">
        <v>700</v>
      </c>
      <c r="C6" s="4" t="s">
        <v>87</v>
      </c>
      <c r="D6" s="13">
        <f>SUM(D7+D11)</f>
        <v>95200</v>
      </c>
      <c r="E6" s="13">
        <f>SUM(E7+E11)</f>
        <v>80336.76999999955</v>
      </c>
      <c r="F6" s="5">
        <f>D6-E6</f>
        <v>14863.230000000447</v>
      </c>
    </row>
    <row r="7" spans="1:6" ht="12.75">
      <c r="A7" s="3" t="s">
        <v>89</v>
      </c>
      <c r="B7" s="4">
        <v>710</v>
      </c>
      <c r="C7" s="4" t="s">
        <v>90</v>
      </c>
      <c r="D7" s="13">
        <v>-8364000</v>
      </c>
      <c r="E7" s="13">
        <v>-7264667</v>
      </c>
      <c r="F7" s="5">
        <f aca="true" t="shared" si="0" ref="F7:F14">D7-E7</f>
        <v>-1099333</v>
      </c>
    </row>
    <row r="8" spans="1:6" ht="25.5">
      <c r="A8" s="3" t="s">
        <v>91</v>
      </c>
      <c r="B8" s="4">
        <v>710</v>
      </c>
      <c r="C8" s="4" t="s">
        <v>92</v>
      </c>
      <c r="D8" s="13">
        <v>-8364000</v>
      </c>
      <c r="E8" s="13">
        <v>-7264667</v>
      </c>
      <c r="F8" s="5">
        <f t="shared" si="0"/>
        <v>-1099333</v>
      </c>
    </row>
    <row r="9" spans="1:6" ht="25.5">
      <c r="A9" s="3" t="s">
        <v>93</v>
      </c>
      <c r="B9" s="4">
        <v>710</v>
      </c>
      <c r="C9" s="4" t="s">
        <v>94</v>
      </c>
      <c r="D9" s="13">
        <v>-8364000</v>
      </c>
      <c r="E9" s="13">
        <v>-7264667</v>
      </c>
      <c r="F9" s="5">
        <f t="shared" si="0"/>
        <v>-1099333</v>
      </c>
    </row>
    <row r="10" spans="1:6" ht="38.25">
      <c r="A10" s="3" t="s">
        <v>95</v>
      </c>
      <c r="B10" s="4">
        <v>710</v>
      </c>
      <c r="C10" s="4" t="s">
        <v>96</v>
      </c>
      <c r="D10" s="13">
        <v>-8364000</v>
      </c>
      <c r="E10" s="13">
        <v>-7264667</v>
      </c>
      <c r="F10" s="5">
        <f t="shared" si="0"/>
        <v>-1099333</v>
      </c>
    </row>
    <row r="11" spans="1:6" ht="21.75" customHeight="1">
      <c r="A11" s="3" t="s">
        <v>97</v>
      </c>
      <c r="B11" s="4">
        <v>720</v>
      </c>
      <c r="C11" s="4" t="s">
        <v>30</v>
      </c>
      <c r="D11" s="13">
        <v>8459200</v>
      </c>
      <c r="E11" s="13">
        <v>7345003.77</v>
      </c>
      <c r="F11" s="5">
        <f t="shared" si="0"/>
        <v>1114196.2300000004</v>
      </c>
    </row>
    <row r="12" spans="1:8" ht="25.5">
      <c r="A12" s="3" t="s">
        <v>31</v>
      </c>
      <c r="B12" s="4">
        <v>720</v>
      </c>
      <c r="C12" s="4" t="s">
        <v>32</v>
      </c>
      <c r="D12" s="13">
        <v>8459200</v>
      </c>
      <c r="E12" s="13">
        <v>7345003.77</v>
      </c>
      <c r="F12" s="5">
        <f t="shared" si="0"/>
        <v>1114196.2300000004</v>
      </c>
      <c r="H12" s="25"/>
    </row>
    <row r="13" spans="1:6" ht="25.5">
      <c r="A13" s="3" t="s">
        <v>33</v>
      </c>
      <c r="B13" s="4">
        <v>720</v>
      </c>
      <c r="C13" s="4" t="s">
        <v>34</v>
      </c>
      <c r="D13" s="13">
        <v>8459200</v>
      </c>
      <c r="E13" s="13">
        <v>7345003.77</v>
      </c>
      <c r="F13" s="5">
        <f t="shared" si="0"/>
        <v>1114196.2300000004</v>
      </c>
    </row>
    <row r="14" spans="1:6" ht="38.25">
      <c r="A14" s="3" t="s">
        <v>35</v>
      </c>
      <c r="B14" s="4">
        <v>720</v>
      </c>
      <c r="C14" s="4" t="s">
        <v>36</v>
      </c>
      <c r="D14" s="13">
        <v>8459200</v>
      </c>
      <c r="E14" s="13">
        <v>7345003.77</v>
      </c>
      <c r="F14" s="5">
        <f t="shared" si="0"/>
        <v>1114196.2300000004</v>
      </c>
    </row>
    <row r="15" spans="2:6" ht="12.75">
      <c r="B15" s="11"/>
      <c r="C15" s="11"/>
      <c r="D15" s="11"/>
      <c r="E15" s="11"/>
      <c r="F15" s="11"/>
    </row>
    <row r="17" spans="1:3" ht="12.75">
      <c r="A17" s="14" t="s">
        <v>38</v>
      </c>
      <c r="B17" s="16"/>
      <c r="C17" s="18" t="s">
        <v>512</v>
      </c>
    </row>
    <row r="18" spans="1:3" ht="12.75">
      <c r="A18" s="14" t="s">
        <v>115</v>
      </c>
      <c r="B18" s="16"/>
      <c r="C18" s="15" t="s">
        <v>116</v>
      </c>
    </row>
    <row r="19" spans="1:3" ht="12.75">
      <c r="A19" s="16"/>
      <c r="B19" s="16"/>
      <c r="C19" s="16"/>
    </row>
    <row r="20" spans="1:3" ht="12.75">
      <c r="A20" s="16"/>
      <c r="B20" s="16"/>
      <c r="C20" s="16"/>
    </row>
    <row r="21" spans="1:3" ht="12.75">
      <c r="A21" s="16" t="s">
        <v>39</v>
      </c>
      <c r="B21" s="16"/>
      <c r="C21" s="16"/>
    </row>
    <row r="22" spans="1:3" ht="12.75">
      <c r="A22" s="16" t="s">
        <v>40</v>
      </c>
      <c r="B22" s="16"/>
      <c r="C22" s="16" t="s">
        <v>488</v>
      </c>
    </row>
    <row r="23" spans="1:3" ht="12.75">
      <c r="A23" s="17" t="s">
        <v>113</v>
      </c>
      <c r="B23" s="17"/>
      <c r="C23" s="17" t="s">
        <v>116</v>
      </c>
    </row>
    <row r="24" spans="1:3" ht="12.75">
      <c r="A24" s="16"/>
      <c r="B24" s="16"/>
      <c r="C24" s="16"/>
    </row>
    <row r="25" spans="1:3" ht="12.75">
      <c r="A25" s="16"/>
      <c r="B25" s="16"/>
      <c r="C25" s="16"/>
    </row>
    <row r="26" spans="1:3" ht="12.75">
      <c r="A26" s="16" t="s">
        <v>41</v>
      </c>
      <c r="B26" s="16"/>
      <c r="C26" s="16" t="s">
        <v>489</v>
      </c>
    </row>
    <row r="27" spans="1:3" ht="12.75">
      <c r="A27" s="16" t="s">
        <v>114</v>
      </c>
      <c r="B27" s="16"/>
      <c r="C27" s="16" t="s">
        <v>116</v>
      </c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1:3" ht="12.75">
      <c r="A30" s="16"/>
      <c r="B30" s="16"/>
      <c r="C30" s="16"/>
    </row>
    <row r="31" spans="1:3" ht="12.75">
      <c r="A31" s="16" t="s">
        <v>551</v>
      </c>
      <c r="B31" s="16"/>
      <c r="C31" s="16"/>
    </row>
    <row r="32" spans="1:3" ht="12.75">
      <c r="A32" s="16"/>
      <c r="B32" s="16"/>
      <c r="C32" s="16"/>
    </row>
  </sheetData>
  <sheetProtection/>
  <mergeCells count="7">
    <mergeCell ref="A1:F1"/>
    <mergeCell ref="C2:C3"/>
    <mergeCell ref="A2:A3"/>
    <mergeCell ref="B2:B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Бухгалтерия</cp:lastModifiedBy>
  <cp:lastPrinted>2013-07-10T12:19:41Z</cp:lastPrinted>
  <dcterms:created xsi:type="dcterms:W3CDTF">2011-03-22T07:04:38Z</dcterms:created>
  <dcterms:modified xsi:type="dcterms:W3CDTF">2014-02-17T04:34:33Z</dcterms:modified>
  <cp:category/>
  <cp:version/>
  <cp:contentType/>
  <cp:contentStatus/>
</cp:coreProperties>
</file>