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1"/>
  </bookViews>
  <sheets>
    <sheet name="1 пол.2015" sheetId="1" r:id="rId1"/>
    <sheet name="2 пол.2015" sheetId="2" r:id="rId2"/>
  </sheets>
  <definedNames>
    <definedName name="_xlnm.Print_Area" localSheetId="0">'1 пол.2015'!$A$1:$K$25</definedName>
    <definedName name="_xlnm.Print_Area" localSheetId="1">'2 пол.2015'!$A$1:$K$27</definedName>
  </definedNames>
  <calcPr fullCalcOnLoad="1"/>
</workbook>
</file>

<file path=xl/sharedStrings.xml><?xml version="1.0" encoding="utf-8"?>
<sst xmlns="http://schemas.openxmlformats.org/spreadsheetml/2006/main" count="74" uniqueCount="33">
  <si>
    <t>декабрь 2014 года    (базовый период)</t>
  </si>
  <si>
    <t>Итого:</t>
  </si>
  <si>
    <t>Виды коммунальных услуг в выбранном ОМС наиболее невыгодном для потребителя наборе коммунальных услуг (степени благоустройства) /
Наименование организации</t>
  </si>
  <si>
    <t>Экономически обоснованный тариф  (с НДС в руб/ед.изм.)</t>
  </si>
  <si>
    <t>Максимальное изменение размера платы потребителя (гражданина) за коммунальные услуги  по отношению к декабрю 2014 г.,   %</t>
  </si>
  <si>
    <t>Тарифы, применяемые при начислении платежей граждан (руб./ед.изм.)*</t>
  </si>
  <si>
    <t>Объем потребления коммунальных услуг (ед.изм.)</t>
  </si>
  <si>
    <t>Плата граждан за коммунальные услуги (руб.) (гр4*гр5)</t>
  </si>
  <si>
    <t>Объем потребления коммунальных услуг  (ед.изм.)</t>
  </si>
  <si>
    <t>Плата граждан за коммунальные услуги (руб.) (гр8*гр9)</t>
  </si>
  <si>
    <r>
      <t>Водоотведение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Наименование организации</t>
    </r>
  </si>
  <si>
    <r>
      <t xml:space="preserve">Горячее водоснабжение:
</t>
    </r>
    <r>
      <rPr>
        <i/>
        <sz val="9"/>
        <rFont val="Times New Roman"/>
        <family val="1"/>
      </rPr>
      <t>Наименование организации</t>
    </r>
  </si>
  <si>
    <r>
      <t>Централизованное отопление</t>
    </r>
    <r>
      <rPr>
        <sz val="9"/>
        <rFont val="Times New Roman"/>
        <family val="1"/>
      </rPr>
      <t xml:space="preserve"> (при оплате в отопительный период
</t>
    </r>
    <r>
      <rPr>
        <i/>
        <sz val="9"/>
        <rFont val="Times New Roman"/>
        <family val="1"/>
      </rPr>
      <t>Наименование организации</t>
    </r>
  </si>
  <si>
    <t>x</t>
  </si>
  <si>
    <t>Приложение № 1.2</t>
  </si>
  <si>
    <r>
      <t>Газоснабжение природным газом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Наименование организации</t>
    </r>
  </si>
  <si>
    <r>
      <t>Отопление твердым топливом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ОАО "Ростовтоппром"</t>
    </r>
  </si>
  <si>
    <r>
      <t>Газоснабжене сжиженным газом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ИП Бондаренко С.С.</t>
    </r>
  </si>
  <si>
    <t>II  полугодие 2015 года</t>
  </si>
  <si>
    <r>
      <t>Холодное водоснабжение</t>
    </r>
    <r>
      <rPr>
        <sz val="9"/>
        <rFont val="Times New Roman"/>
        <family val="1"/>
      </rPr>
      <t xml:space="preserve">
ГУП РО</t>
    </r>
    <r>
      <rPr>
        <i/>
        <sz val="9"/>
        <rFont val="Times New Roman"/>
        <family val="1"/>
      </rPr>
      <t xml:space="preserve"> "УРСВ"</t>
    </r>
  </si>
  <si>
    <t xml:space="preserve">                                                                                   подпись, печать</t>
  </si>
  <si>
    <t xml:space="preserve"> Расчет максимального изменения вносимой  платы за коммунальные услуги по потребителю (гражданину) с наиболее невыгодным (с точки зрения прироста платы за коммунальные услуги) набором коммунальных услуг (степенью благоустройства)   по Подгорненскому сельскому поселению Ремонтненского района Ростовской области 
на I полугодие 2015 года </t>
  </si>
  <si>
    <t>Расчет осуществляется для семьи из  3-человек, проживающих , в жилом доме из трех комнат площадью 85 кв.м, по адресу с.Подгорное, ул. Советская 23 в зависимости от выбранной ОМС    с наиболее невыгодным для потребителя (с точки зрения прироста платы за коммунальные услуги) набором коммунальных услуг  (холодное водоснабжение, газовой плитой (сжиженный газ), отоплением твердым топливом, электроснабжение).</t>
  </si>
  <si>
    <t xml:space="preserve"> Расчет максимального изменения вносимой  платы за коммунальные услуги по потребителю (гражданину) с наиболее невыгодным (с точки зрения прироста платы за коммунальные услуги) набором коммунальных услуг (степенью благоустройства)   по Подгорненскому сельскому поселению Ремонтненского района Ростовской области 
на II полугодие 2015 года </t>
  </si>
  <si>
    <t>* Примечание:  Постановление Администрации Подгорненского сельского поселения от 14.01.2015 № 1 "О приведении размера вносимой гражданами платы за коммунальные услуги в соответствие с предельным (максимальным) индексом роста размера платы граждан за коммунальные услуги на первое полугодие 2015 года.</t>
  </si>
  <si>
    <t>исп. Пшеничная Е.В. 8(86379)35463</t>
  </si>
  <si>
    <t>* Примечание:  Постановление Администрации Подгорненского сельского поселения от 14.01.2015 № 2 "О приведении размера вносимой гражданами платы за коммунальные услуги в соответствие с предельным (максимальным) индексом роста размера платы граждан за коммунальные услуги на второе полугодие 2015 года.</t>
  </si>
  <si>
    <t>Глава Подгорненского сельского поселения                                 Горбатенко Л.В.</t>
  </si>
  <si>
    <t xml:space="preserve">I полугодие 2015 года 
</t>
  </si>
  <si>
    <t>Установленный распоряжением Губернатора Ростовской области от 28.11.2014 №325 предельный индекс роста платы граждан (на 1 полугодие  2015 года)</t>
  </si>
  <si>
    <t>Установленный распоряжением Губернатора Ростовской области от 28.11.2014 №325 предельный индекс роста платы граждан (на  2 полугодие 2015 года)</t>
  </si>
  <si>
    <r>
      <t>Электроснабжение (в пределах социальной нормы)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 xml:space="preserve">ОАО "Энергосбыт Ростовэнерго" </t>
    </r>
  </si>
  <si>
    <r>
      <t>Электроснабжение (в пределах социальной нормы)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ОАО "Энергосбыт Ростовэнерго"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</si>
</sst>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2" fontId="11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69" fontId="9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/>
    </xf>
    <xf numFmtId="169" fontId="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B7">
      <selection activeCell="D9" sqref="D9:D16"/>
    </sheetView>
  </sheetViews>
  <sheetFormatPr defaultColWidth="9.00390625" defaultRowHeight="12.75"/>
  <cols>
    <col min="1" max="1" width="31.625" style="0" customWidth="1"/>
    <col min="2" max="2" width="11.25390625" style="0" customWidth="1"/>
    <col min="3" max="3" width="10.375" style="0" customWidth="1"/>
    <col min="4" max="4" width="10.25390625" style="0" customWidth="1"/>
    <col min="5" max="5" width="11.875" style="0" customWidth="1"/>
    <col min="6" max="6" width="11.25390625" style="0" customWidth="1"/>
    <col min="7" max="7" width="10.75390625" style="0" customWidth="1"/>
    <col min="8" max="8" width="9.75390625" style="0" customWidth="1"/>
    <col min="9" max="9" width="10.375" style="0" customWidth="1"/>
    <col min="10" max="10" width="13.00390625" style="0" customWidth="1"/>
    <col min="11" max="11" width="12.625" style="0" customWidth="1"/>
  </cols>
  <sheetData>
    <row r="1" ht="12.75">
      <c r="J1" s="18" t="s">
        <v>14</v>
      </c>
    </row>
    <row r="2" spans="1:10" ht="57.7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42.75" customHeight="1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1" ht="25.5" customHeight="1">
      <c r="A6" s="35" t="s">
        <v>2</v>
      </c>
      <c r="B6" s="36" t="s">
        <v>0</v>
      </c>
      <c r="C6" s="36"/>
      <c r="D6" s="36"/>
      <c r="E6" s="36"/>
      <c r="F6" s="36" t="s">
        <v>28</v>
      </c>
      <c r="G6" s="36"/>
      <c r="H6" s="36"/>
      <c r="I6" s="36"/>
      <c r="J6" s="40" t="s">
        <v>4</v>
      </c>
      <c r="K6" s="39" t="s">
        <v>29</v>
      </c>
    </row>
    <row r="7" spans="1:11" ht="117.75" customHeight="1">
      <c r="A7" s="35"/>
      <c r="B7" s="6" t="s">
        <v>3</v>
      </c>
      <c r="C7" s="6" t="s">
        <v>5</v>
      </c>
      <c r="D7" s="6" t="s">
        <v>6</v>
      </c>
      <c r="E7" s="6" t="s">
        <v>7</v>
      </c>
      <c r="F7" s="6" t="s">
        <v>3</v>
      </c>
      <c r="G7" s="6" t="s">
        <v>5</v>
      </c>
      <c r="H7" s="6" t="s">
        <v>8</v>
      </c>
      <c r="I7" s="6" t="s">
        <v>9</v>
      </c>
      <c r="J7" s="40"/>
      <c r="K7" s="39"/>
    </row>
    <row r="8" spans="1:11" ht="13.5" customHeight="1" thickBot="1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>
        <v>9</v>
      </c>
      <c r="J8" s="5">
        <v>10</v>
      </c>
      <c r="K8" s="4">
        <v>11</v>
      </c>
    </row>
    <row r="9" spans="1:11" ht="24.75" customHeight="1">
      <c r="A9" s="7" t="s">
        <v>19</v>
      </c>
      <c r="B9" s="29">
        <v>77.44</v>
      </c>
      <c r="C9" s="29">
        <v>49.86</v>
      </c>
      <c r="D9" s="29">
        <v>6</v>
      </c>
      <c r="E9" s="9">
        <f>D9*C9</f>
        <v>299.15999999999997</v>
      </c>
      <c r="F9" s="29">
        <v>77.44</v>
      </c>
      <c r="G9" s="29">
        <v>49.86</v>
      </c>
      <c r="H9" s="8">
        <f>D9</f>
        <v>6</v>
      </c>
      <c r="I9" s="9">
        <f>H9*G9</f>
        <v>299.15999999999997</v>
      </c>
      <c r="J9" s="8">
        <f aca="true" t="shared" si="0" ref="J9:J16">I9/E9*100</f>
        <v>100</v>
      </c>
      <c r="K9" s="17" t="s">
        <v>13</v>
      </c>
    </row>
    <row r="10" spans="1:11" ht="27.75" customHeight="1">
      <c r="A10" s="7" t="s">
        <v>10</v>
      </c>
      <c r="B10" s="8"/>
      <c r="C10" s="8"/>
      <c r="D10" s="8"/>
      <c r="E10" s="9">
        <f>D10*C10</f>
        <v>0</v>
      </c>
      <c r="F10" s="8"/>
      <c r="G10" s="8"/>
      <c r="H10" s="8">
        <f>D10</f>
        <v>0</v>
      </c>
      <c r="I10" s="9">
        <f>H10*G10</f>
        <v>0</v>
      </c>
      <c r="J10" s="8">
        <v>0</v>
      </c>
      <c r="K10" s="17" t="s">
        <v>13</v>
      </c>
    </row>
    <row r="11" spans="1:11" ht="24" customHeight="1">
      <c r="A11" s="7" t="s">
        <v>11</v>
      </c>
      <c r="B11" s="8"/>
      <c r="C11" s="8"/>
      <c r="D11" s="8"/>
      <c r="E11" s="9">
        <f>0</f>
        <v>0</v>
      </c>
      <c r="F11" s="8"/>
      <c r="G11" s="8"/>
      <c r="H11" s="8"/>
      <c r="I11" s="9">
        <f>0</f>
        <v>0</v>
      </c>
      <c r="J11" s="8">
        <v>0</v>
      </c>
      <c r="K11" s="17" t="s">
        <v>13</v>
      </c>
    </row>
    <row r="12" spans="1:11" ht="36">
      <c r="A12" s="11" t="s">
        <v>12</v>
      </c>
      <c r="B12" s="9"/>
      <c r="C12" s="9"/>
      <c r="D12" s="12"/>
      <c r="E12" s="9">
        <f>D12*C12</f>
        <v>0</v>
      </c>
      <c r="F12" s="9"/>
      <c r="G12" s="9"/>
      <c r="H12" s="8">
        <f>D12</f>
        <v>0</v>
      </c>
      <c r="I12" s="9">
        <f>H12*G12</f>
        <v>0</v>
      </c>
      <c r="J12" s="8">
        <v>0</v>
      </c>
      <c r="K12" s="17" t="s">
        <v>13</v>
      </c>
    </row>
    <row r="13" spans="1:11" ht="24">
      <c r="A13" s="11" t="s">
        <v>16</v>
      </c>
      <c r="B13" s="20">
        <v>4954</v>
      </c>
      <c r="C13" s="20">
        <v>4954</v>
      </c>
      <c r="D13" s="19">
        <v>0.495</v>
      </c>
      <c r="E13" s="9">
        <f>D13*C13</f>
        <v>2452.23</v>
      </c>
      <c r="F13" s="20">
        <v>4954</v>
      </c>
      <c r="G13" s="20">
        <v>4954</v>
      </c>
      <c r="H13" s="21">
        <f>D13</f>
        <v>0.495</v>
      </c>
      <c r="I13" s="9">
        <f>H13*G13</f>
        <v>2452.23</v>
      </c>
      <c r="J13" s="8">
        <f t="shared" si="0"/>
        <v>100</v>
      </c>
      <c r="K13" s="17" t="s">
        <v>13</v>
      </c>
    </row>
    <row r="14" spans="1:11" ht="24">
      <c r="A14" s="11" t="s">
        <v>15</v>
      </c>
      <c r="B14" s="9"/>
      <c r="C14" s="9"/>
      <c r="D14" s="12"/>
      <c r="E14" s="9">
        <f>D14*C14</f>
        <v>0</v>
      </c>
      <c r="F14" s="9"/>
      <c r="G14" s="9"/>
      <c r="H14" s="8">
        <f>D14</f>
        <v>0</v>
      </c>
      <c r="I14" s="9">
        <f>H14*G14</f>
        <v>0</v>
      </c>
      <c r="J14" s="8">
        <v>0</v>
      </c>
      <c r="K14" s="17" t="s">
        <v>13</v>
      </c>
    </row>
    <row r="15" spans="1:11" ht="24">
      <c r="A15" s="11" t="s">
        <v>17</v>
      </c>
      <c r="B15" s="20">
        <v>28.66</v>
      </c>
      <c r="C15" s="20">
        <v>28.66</v>
      </c>
      <c r="D15" s="21">
        <v>7.5</v>
      </c>
      <c r="E15" s="9">
        <f>D15*C15</f>
        <v>214.95</v>
      </c>
      <c r="F15" s="20">
        <v>28.66</v>
      </c>
      <c r="G15" s="20">
        <v>28.66</v>
      </c>
      <c r="H15" s="8">
        <f>D15</f>
        <v>7.5</v>
      </c>
      <c r="I15" s="9">
        <f>H15*G15</f>
        <v>214.95</v>
      </c>
      <c r="J15" s="8">
        <f t="shared" si="0"/>
        <v>100</v>
      </c>
      <c r="K15" s="17" t="s">
        <v>13</v>
      </c>
    </row>
    <row r="16" spans="1:11" ht="36">
      <c r="A16" s="7" t="s">
        <v>31</v>
      </c>
      <c r="B16" s="23">
        <v>2.45</v>
      </c>
      <c r="C16" s="23">
        <v>2.45</v>
      </c>
      <c r="D16" s="22">
        <v>286</v>
      </c>
      <c r="E16" s="9">
        <f>D16*C16</f>
        <v>700.7</v>
      </c>
      <c r="F16" s="23">
        <v>2.45</v>
      </c>
      <c r="G16" s="23">
        <v>2.45</v>
      </c>
      <c r="H16" s="8">
        <f>D16</f>
        <v>286</v>
      </c>
      <c r="I16" s="9">
        <f>H16*G16</f>
        <v>700.7</v>
      </c>
      <c r="J16" s="8">
        <f t="shared" si="0"/>
        <v>100</v>
      </c>
      <c r="K16" s="17" t="s">
        <v>13</v>
      </c>
    </row>
    <row r="17" spans="1:11" ht="1.5" customHeight="1">
      <c r="A17" s="10"/>
      <c r="B17" s="8"/>
      <c r="C17" s="8"/>
      <c r="D17" s="8"/>
      <c r="E17" s="13"/>
      <c r="F17" s="8"/>
      <c r="G17" s="8"/>
      <c r="H17" s="8"/>
      <c r="I17" s="9"/>
      <c r="J17" s="8"/>
      <c r="K17" s="16"/>
    </row>
    <row r="18" spans="1:11" ht="12.75">
      <c r="A18" s="7" t="s">
        <v>1</v>
      </c>
      <c r="B18" s="9"/>
      <c r="C18" s="9"/>
      <c r="D18" s="9"/>
      <c r="E18" s="9">
        <f>E9+E10+E11+E12+E13+E14+E15+E16</f>
        <v>3667.04</v>
      </c>
      <c r="F18" s="9"/>
      <c r="G18" s="9"/>
      <c r="H18" s="9"/>
      <c r="I18" s="9">
        <f>I9+I10+I11+I12+I13+I14+I15+I16</f>
        <v>3667.04</v>
      </c>
      <c r="J18" s="9">
        <f>I18/E18*100</f>
        <v>100</v>
      </c>
      <c r="K18" s="30">
        <v>0</v>
      </c>
    </row>
    <row r="19" spans="1:10" ht="12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25.5" customHeight="1">
      <c r="A20" s="34" t="s">
        <v>24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4.2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.75">
      <c r="A22" s="31" t="s">
        <v>27</v>
      </c>
      <c r="B22" s="1"/>
      <c r="C22" s="1"/>
      <c r="D22" s="1"/>
      <c r="E22" s="1"/>
      <c r="F22" s="1"/>
      <c r="G22" s="28"/>
      <c r="H22" s="15"/>
      <c r="I22" s="15"/>
      <c r="J22" s="15"/>
    </row>
    <row r="23" spans="1:10" ht="9.75" customHeight="1">
      <c r="A23" s="32" t="s">
        <v>20</v>
      </c>
      <c r="B23" s="33"/>
      <c r="C23" s="33"/>
      <c r="G23" s="26"/>
      <c r="H23" s="15"/>
      <c r="I23" s="15"/>
      <c r="J23" s="15"/>
    </row>
    <row r="24" spans="1:10" ht="12.75">
      <c r="A24" s="15" t="s">
        <v>25</v>
      </c>
      <c r="G24" s="27"/>
      <c r="H24" s="15"/>
      <c r="I24" s="15"/>
      <c r="J24" s="15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</sheetData>
  <sheetProtection/>
  <mergeCells count="8">
    <mergeCell ref="A20:J20"/>
    <mergeCell ref="A6:A7"/>
    <mergeCell ref="B6:E6"/>
    <mergeCell ref="A2:J2"/>
    <mergeCell ref="A4:J4"/>
    <mergeCell ref="K6:K7"/>
    <mergeCell ref="F6:I6"/>
    <mergeCell ref="J6:J7"/>
  </mergeCells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SheetLayoutView="100" workbookViewId="0" topLeftCell="B1">
      <selection activeCell="F10" sqref="F10"/>
    </sheetView>
  </sheetViews>
  <sheetFormatPr defaultColWidth="9.00390625" defaultRowHeight="12.75"/>
  <cols>
    <col min="1" max="1" width="31.625" style="0" customWidth="1"/>
    <col min="2" max="2" width="11.25390625" style="0" customWidth="1"/>
    <col min="3" max="3" width="10.375" style="0" customWidth="1"/>
    <col min="4" max="4" width="10.25390625" style="0" customWidth="1"/>
    <col min="5" max="5" width="11.875" style="0" customWidth="1"/>
    <col min="6" max="6" width="11.25390625" style="0" customWidth="1"/>
    <col min="7" max="7" width="10.75390625" style="0" customWidth="1"/>
    <col min="8" max="8" width="9.75390625" style="0" customWidth="1"/>
    <col min="9" max="9" width="10.375" style="0" customWidth="1"/>
    <col min="10" max="10" width="13.00390625" style="0" customWidth="1"/>
    <col min="11" max="11" width="12.625" style="0" customWidth="1"/>
  </cols>
  <sheetData>
    <row r="1" ht="12.75">
      <c r="J1" s="18" t="s">
        <v>14</v>
      </c>
    </row>
    <row r="2" spans="1:10" ht="57.7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60.75" customHeight="1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1" ht="25.5" customHeight="1">
      <c r="A6" s="35" t="s">
        <v>2</v>
      </c>
      <c r="B6" s="36" t="s">
        <v>0</v>
      </c>
      <c r="C6" s="36"/>
      <c r="D6" s="36"/>
      <c r="E6" s="36"/>
      <c r="F6" s="41" t="s">
        <v>18</v>
      </c>
      <c r="G6" s="36"/>
      <c r="H6" s="36"/>
      <c r="I6" s="36"/>
      <c r="J6" s="40" t="s">
        <v>4</v>
      </c>
      <c r="K6" s="39" t="s">
        <v>30</v>
      </c>
    </row>
    <row r="7" spans="1:11" ht="117.75" customHeight="1">
      <c r="A7" s="35"/>
      <c r="B7" s="6" t="s">
        <v>3</v>
      </c>
      <c r="C7" s="6" t="s">
        <v>5</v>
      </c>
      <c r="D7" s="6" t="s">
        <v>6</v>
      </c>
      <c r="E7" s="6" t="s">
        <v>7</v>
      </c>
      <c r="F7" s="6" t="s">
        <v>3</v>
      </c>
      <c r="G7" s="6" t="s">
        <v>5</v>
      </c>
      <c r="H7" s="6" t="s">
        <v>8</v>
      </c>
      <c r="I7" s="6" t="s">
        <v>9</v>
      </c>
      <c r="J7" s="40"/>
      <c r="K7" s="39"/>
    </row>
    <row r="8" spans="1:11" ht="13.5" customHeight="1" thickBot="1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>
        <v>9</v>
      </c>
      <c r="J8" s="5">
        <v>10</v>
      </c>
      <c r="K8" s="4">
        <v>11</v>
      </c>
    </row>
    <row r="9" spans="1:11" ht="24.75" customHeight="1">
      <c r="A9" s="7" t="s">
        <v>19</v>
      </c>
      <c r="B9" s="29">
        <v>77.44</v>
      </c>
      <c r="C9" s="29">
        <v>49.86</v>
      </c>
      <c r="D9" s="29">
        <v>10.5</v>
      </c>
      <c r="E9" s="9">
        <f>D9*C9</f>
        <v>523.53</v>
      </c>
      <c r="F9" s="29">
        <v>82.32</v>
      </c>
      <c r="G9" s="29">
        <v>55.24</v>
      </c>
      <c r="H9" s="8">
        <f>D9</f>
        <v>10.5</v>
      </c>
      <c r="I9" s="9">
        <f>H9*G9</f>
        <v>580.02</v>
      </c>
      <c r="J9" s="8">
        <f aca="true" t="shared" si="0" ref="J9:J16">I9/E9*100</f>
        <v>110.79021259526675</v>
      </c>
      <c r="K9" s="17" t="s">
        <v>13</v>
      </c>
    </row>
    <row r="10" spans="1:11" ht="27.75" customHeight="1">
      <c r="A10" s="7" t="s">
        <v>10</v>
      </c>
      <c r="B10" s="8"/>
      <c r="C10" s="8"/>
      <c r="D10" s="8"/>
      <c r="E10" s="9">
        <f>D10*C10</f>
        <v>0</v>
      </c>
      <c r="F10" s="8"/>
      <c r="G10" s="8"/>
      <c r="H10" s="8">
        <f>D10</f>
        <v>0</v>
      </c>
      <c r="I10" s="9">
        <f>H10*G10</f>
        <v>0</v>
      </c>
      <c r="J10" s="8">
        <v>0</v>
      </c>
      <c r="K10" s="17" t="s">
        <v>13</v>
      </c>
    </row>
    <row r="11" spans="1:11" ht="24" customHeight="1">
      <c r="A11" s="7" t="s">
        <v>11</v>
      </c>
      <c r="B11" s="8"/>
      <c r="C11" s="8"/>
      <c r="D11" s="8"/>
      <c r="E11" s="9">
        <f>0</f>
        <v>0</v>
      </c>
      <c r="F11" s="8"/>
      <c r="G11" s="8"/>
      <c r="H11" s="8"/>
      <c r="I11" s="9">
        <f>0</f>
        <v>0</v>
      </c>
      <c r="J11" s="8">
        <v>0</v>
      </c>
      <c r="K11" s="17" t="s">
        <v>13</v>
      </c>
    </row>
    <row r="12" spans="1:11" ht="36">
      <c r="A12" s="11" t="s">
        <v>12</v>
      </c>
      <c r="B12" s="9"/>
      <c r="C12" s="9"/>
      <c r="D12" s="12"/>
      <c r="E12" s="9">
        <f>D12*C12</f>
        <v>0</v>
      </c>
      <c r="F12" s="9"/>
      <c r="G12" s="9"/>
      <c r="H12" s="8">
        <f>D12</f>
        <v>0</v>
      </c>
      <c r="I12" s="9">
        <f>H12*G12</f>
        <v>0</v>
      </c>
      <c r="J12" s="8">
        <v>0</v>
      </c>
      <c r="K12" s="17" t="s">
        <v>13</v>
      </c>
    </row>
    <row r="13" spans="1:11" ht="24">
      <c r="A13" s="11" t="s">
        <v>16</v>
      </c>
      <c r="B13" s="20">
        <v>4954</v>
      </c>
      <c r="C13" s="20">
        <v>4954</v>
      </c>
      <c r="D13" s="19">
        <v>0.495</v>
      </c>
      <c r="E13" s="9">
        <f>D13*C13</f>
        <v>2452.23</v>
      </c>
      <c r="F13" s="20">
        <v>5325.55</v>
      </c>
      <c r="G13" s="20">
        <v>5325.55</v>
      </c>
      <c r="H13" s="21">
        <f>D13</f>
        <v>0.495</v>
      </c>
      <c r="I13" s="9">
        <f>H13*G13</f>
        <v>2636.14725</v>
      </c>
      <c r="J13" s="8">
        <f t="shared" si="0"/>
        <v>107.5</v>
      </c>
      <c r="K13" s="17" t="s">
        <v>13</v>
      </c>
    </row>
    <row r="14" spans="1:11" ht="24">
      <c r="A14" s="11" t="s">
        <v>15</v>
      </c>
      <c r="B14" s="9"/>
      <c r="C14" s="9"/>
      <c r="D14" s="12"/>
      <c r="E14" s="9">
        <f>D14*C14</f>
        <v>0</v>
      </c>
      <c r="F14" s="9"/>
      <c r="G14" s="9"/>
      <c r="H14" s="8">
        <f>D14</f>
        <v>0</v>
      </c>
      <c r="I14" s="9">
        <f>H14*G14</f>
        <v>0</v>
      </c>
      <c r="J14" s="8">
        <v>0</v>
      </c>
      <c r="K14" s="17" t="s">
        <v>13</v>
      </c>
    </row>
    <row r="15" spans="1:11" ht="24">
      <c r="A15" s="11" t="s">
        <v>17</v>
      </c>
      <c r="B15" s="20">
        <v>28.66</v>
      </c>
      <c r="C15" s="20">
        <v>28.66</v>
      </c>
      <c r="D15" s="21">
        <v>7.5</v>
      </c>
      <c r="E15" s="9">
        <f>D15*C15</f>
        <v>214.95</v>
      </c>
      <c r="F15" s="20">
        <v>30.81</v>
      </c>
      <c r="G15" s="20">
        <v>30.81</v>
      </c>
      <c r="H15" s="8">
        <f>D15</f>
        <v>7.5</v>
      </c>
      <c r="I15" s="9">
        <f>H15*G15</f>
        <v>231.075</v>
      </c>
      <c r="J15" s="8">
        <f t="shared" si="0"/>
        <v>107.50174459176553</v>
      </c>
      <c r="K15" s="17" t="s">
        <v>13</v>
      </c>
    </row>
    <row r="16" spans="1:11" ht="36">
      <c r="A16" s="7" t="s">
        <v>32</v>
      </c>
      <c r="B16" s="23">
        <v>2.45</v>
      </c>
      <c r="C16" s="23">
        <v>2.45</v>
      </c>
      <c r="D16" s="22">
        <v>286</v>
      </c>
      <c r="E16" s="9">
        <f>D16*C16</f>
        <v>700.7</v>
      </c>
      <c r="F16" s="23">
        <v>2.45</v>
      </c>
      <c r="G16" s="23">
        <v>2.45</v>
      </c>
      <c r="H16" s="8">
        <f>D16</f>
        <v>286</v>
      </c>
      <c r="I16" s="9">
        <f>H16*G16</f>
        <v>700.7</v>
      </c>
      <c r="J16" s="8">
        <f t="shared" si="0"/>
        <v>100</v>
      </c>
      <c r="K16" s="17" t="s">
        <v>13</v>
      </c>
    </row>
    <row r="17" spans="1:11" ht="1.5" customHeight="1">
      <c r="A17" s="10"/>
      <c r="B17" s="8"/>
      <c r="C17" s="8"/>
      <c r="D17" s="8"/>
      <c r="E17" s="13"/>
      <c r="F17" s="8"/>
      <c r="G17" s="8"/>
      <c r="H17" s="8"/>
      <c r="I17" s="9"/>
      <c r="J17" s="8"/>
      <c r="K17" s="16"/>
    </row>
    <row r="18" spans="1:11" ht="12.75">
      <c r="A18" s="7" t="s">
        <v>1</v>
      </c>
      <c r="B18" s="9"/>
      <c r="C18" s="9"/>
      <c r="D18" s="9"/>
      <c r="E18" s="9">
        <f>E9+E10+E11+E12+E13+E14+E15+E16</f>
        <v>3891.41</v>
      </c>
      <c r="F18" s="9"/>
      <c r="G18" s="9"/>
      <c r="H18" s="9"/>
      <c r="I18" s="9">
        <f>I9+I10+I11+I12+I13+I14+I15+I16</f>
        <v>4147.94225</v>
      </c>
      <c r="J18" s="24">
        <f>I18/E18*100</f>
        <v>106.59226989702961</v>
      </c>
      <c r="K18" s="30">
        <v>6.6</v>
      </c>
    </row>
    <row r="19" spans="1:10" ht="12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22.5" customHeight="1">
      <c r="A20" s="34" t="s">
        <v>26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1.2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 hidden="1">
      <c r="A22" s="14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 hidden="1">
      <c r="A23" s="14"/>
      <c r="B23" s="15"/>
      <c r="C23" s="15"/>
      <c r="D23" s="15"/>
      <c r="E23" s="15"/>
      <c r="F23" s="15"/>
      <c r="G23" s="15"/>
      <c r="H23" s="15"/>
      <c r="I23" s="15"/>
      <c r="J23" s="15"/>
    </row>
    <row r="24" spans="1:11" ht="15.75">
      <c r="A24" s="31" t="s">
        <v>27</v>
      </c>
      <c r="B24" s="1"/>
      <c r="C24" s="1"/>
      <c r="D24" s="1"/>
      <c r="E24" s="1"/>
      <c r="F24" s="1"/>
      <c r="G24" s="28"/>
      <c r="H24" s="28"/>
      <c r="I24" s="28"/>
      <c r="J24" s="28"/>
      <c r="K24" s="25"/>
    </row>
    <row r="25" spans="1:11" ht="9.75" customHeight="1">
      <c r="A25" s="32" t="s">
        <v>20</v>
      </c>
      <c r="B25" s="33"/>
      <c r="C25" s="33"/>
      <c r="G25" s="26"/>
      <c r="H25" s="26"/>
      <c r="I25" s="26"/>
      <c r="J25" s="26"/>
      <c r="K25" s="26"/>
    </row>
    <row r="26" spans="1:11" ht="12.75">
      <c r="A26" s="15" t="s">
        <v>25</v>
      </c>
      <c r="G26" s="27"/>
      <c r="H26" s="27"/>
      <c r="I26" s="27"/>
      <c r="J26" s="27"/>
      <c r="K26" s="27"/>
    </row>
    <row r="27" spans="1:11" ht="12.7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</row>
  </sheetData>
  <sheetProtection/>
  <mergeCells count="8">
    <mergeCell ref="K6:K7"/>
    <mergeCell ref="A20:J20"/>
    <mergeCell ref="A2:J2"/>
    <mergeCell ref="A4:J4"/>
    <mergeCell ref="A6:A7"/>
    <mergeCell ref="B6:E6"/>
    <mergeCell ref="F6:I6"/>
    <mergeCell ref="J6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User</cp:lastModifiedBy>
  <cp:lastPrinted>2015-01-19T05:18:12Z</cp:lastPrinted>
  <dcterms:created xsi:type="dcterms:W3CDTF">2011-04-13T06:43:01Z</dcterms:created>
  <dcterms:modified xsi:type="dcterms:W3CDTF">2015-01-28T12:24:59Z</dcterms:modified>
  <cp:category/>
  <cp:version/>
  <cp:contentType/>
  <cp:contentStatus/>
</cp:coreProperties>
</file>