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  <definedName name="_xlnm.Print_Area" localSheetId="0">'Лист1'!$A$1:$V$444</definedName>
  </definedNames>
  <calcPr fullCalcOnLoad="1"/>
</workbook>
</file>

<file path=xl/sharedStrings.xml><?xml version="1.0" encoding="utf-8"?>
<sst xmlns="http://schemas.openxmlformats.org/spreadsheetml/2006/main" count="148" uniqueCount="56">
  <si>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</si>
  <si>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</si>
  <si>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</si>
  <si>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</si>
  <si>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</si>
  <si>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</si>
  <si>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</si>
  <si>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</si>
  <si>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</si>
  <si>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</si>
  <si>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</si>
  <si>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</si>
  <si>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</si>
  <si>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</si>
  <si>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</si>
  <si>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</si>
  <si>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</si>
  <si>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</si>
  <si>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</si>
  <si>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</si>
  <si>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</si>
  <si>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</si>
  <si>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</si>
  <si>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</si>
  <si>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</si>
  <si>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</si>
  <si>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</si>
  <si>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</si>
  <si>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</si>
  <si>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</si>
  <si>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</si>
  <si>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</si>
  <si>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</si>
  <si>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</si>
  <si>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</si>
  <si>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</si>
  <si>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</si>
  <si>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</si>
  <si>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</si>
  <si>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</si>
  <si>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</si>
  <si>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</si>
  <si>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>инд.цен 2016 г. к 2015 г.</t>
  </si>
  <si>
    <t>инд.цен 2017 г. к 2016 г.</t>
  </si>
  <si>
    <t>2018 год</t>
  </si>
  <si>
    <t xml:space="preserve">                         2) в 2016 г. можно применять индекс-дефлятор цен предприятия, если он ниже или выше среднего по данному виду деятельности                            </t>
  </si>
  <si>
    <t>Темп роста объемов производства в 2016 году в % к 2015 году (в сопоставимых ценах) - индекс производства</t>
  </si>
  <si>
    <t>Темп роста объемов производства в 2017  году в % к 2016 году (в сопоставимых ценах) - индекс производства</t>
  </si>
  <si>
    <t>Темп роста объемов производства в 2018 году в % к 2017 году (в сопоставимых ценах) - индекс производства</t>
  </si>
  <si>
    <t>Темп роста объемов производства в 2019 году  в % к 2018 году (в сопоставимых ценах) - индекс производства</t>
  </si>
  <si>
    <t>инд.цен 2019 г. к 2018 г.</t>
  </si>
  <si>
    <t>инд.цен 2018 г. к 2017 г.</t>
  </si>
  <si>
    <t>I. Прогноз развития промышленного производства  Подгорненское сельское поселение</t>
  </si>
  <si>
    <t>Глава Подгорненского сельского поселения                                                                           Л.В. Горбатенко</t>
  </si>
  <si>
    <t>ГУП РО "УРСВ"</t>
  </si>
  <si>
    <t>СПК ПЗ "Подгорное"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</si>
</sst>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43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7" borderId="11" xfId="0" applyFont="1" applyFill="1" applyBorder="1" applyAlignment="1">
      <alignment wrapText="1"/>
    </xf>
    <xf numFmtId="3" fontId="0" fillId="24" borderId="12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4" fillId="2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24" borderId="12" xfId="0" applyNumberFormat="1" applyFont="1" applyFill="1" applyBorder="1" applyAlignment="1">
      <alignment wrapText="1"/>
    </xf>
    <xf numFmtId="3" fontId="13" fillId="2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7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7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7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2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7" borderId="0" xfId="0" applyFont="1" applyFill="1" applyBorder="1" applyAlignment="1">
      <alignment wrapText="1"/>
    </xf>
    <xf numFmtId="3" fontId="0" fillId="24" borderId="18" xfId="0" applyNumberFormat="1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2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24" borderId="11" xfId="0" applyNumberFormat="1" applyFont="1" applyFill="1" applyBorder="1" applyAlignment="1">
      <alignment wrapText="1"/>
    </xf>
    <xf numFmtId="167" fontId="21" fillId="7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7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7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24" borderId="12" xfId="0" applyNumberFormat="1" applyFont="1" applyFill="1" applyBorder="1" applyAlignment="1">
      <alignment wrapText="1"/>
    </xf>
    <xf numFmtId="3" fontId="18" fillId="2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2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24" borderId="22" xfId="0" applyNumberFormat="1" applyFont="1" applyFill="1" applyBorder="1" applyAlignment="1">
      <alignment wrapText="1"/>
    </xf>
    <xf numFmtId="3" fontId="18" fillId="24" borderId="20" xfId="0" applyNumberFormat="1" applyFont="1" applyFill="1" applyBorder="1" applyAlignment="1">
      <alignment wrapText="1"/>
    </xf>
    <xf numFmtId="0" fontId="11" fillId="7" borderId="23" xfId="0" applyFont="1" applyFill="1" applyBorder="1" applyAlignment="1">
      <alignment wrapText="1"/>
    </xf>
    <xf numFmtId="167" fontId="2" fillId="7" borderId="24" xfId="0" applyNumberFormat="1" applyFont="1" applyFill="1" applyBorder="1" applyAlignment="1">
      <alignment wrapText="1"/>
    </xf>
    <xf numFmtId="0" fontId="22" fillId="2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2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24" borderId="26" xfId="0" applyNumberFormat="1" applyFont="1" applyFill="1" applyBorder="1" applyAlignment="1">
      <alignment wrapText="1"/>
    </xf>
    <xf numFmtId="3" fontId="13" fillId="24" borderId="25" xfId="0" applyNumberFormat="1" applyFont="1" applyFill="1" applyBorder="1" applyAlignment="1">
      <alignment wrapText="1"/>
    </xf>
    <xf numFmtId="3" fontId="18" fillId="24" borderId="25" xfId="0" applyNumberFormat="1" applyFont="1" applyFill="1" applyBorder="1" applyAlignment="1">
      <alignment wrapText="1"/>
    </xf>
    <xf numFmtId="167" fontId="18" fillId="2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2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2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2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B1">
      <pane ySplit="4110" topLeftCell="BM2" activePane="bottomLeft" state="split"/>
      <selection pane="topLeft" activeCell="A1" sqref="A1:U1"/>
      <selection pane="bottomLeft" activeCell="B48" sqref="B48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3.5" thickBot="1">
      <c r="A2" s="11"/>
      <c r="B2" s="104" t="s">
        <v>38</v>
      </c>
      <c r="C2" s="111"/>
      <c r="D2" s="111"/>
      <c r="E2" s="112"/>
      <c r="F2" s="102" t="s">
        <v>30</v>
      </c>
      <c r="G2" s="102"/>
      <c r="H2" s="102"/>
      <c r="I2" s="103"/>
      <c r="J2" s="104" t="s">
        <v>31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ht="13.5" customHeight="1" thickBot="1">
      <c r="A3" s="1" t="s">
        <v>0</v>
      </c>
      <c r="B3" s="102">
        <v>2014</v>
      </c>
      <c r="C3" s="103"/>
      <c r="D3" s="102">
        <v>2015</v>
      </c>
      <c r="E3" s="103"/>
      <c r="F3" s="104">
        <v>2016</v>
      </c>
      <c r="G3" s="105"/>
      <c r="H3" s="105"/>
      <c r="I3" s="106"/>
      <c r="J3" s="104">
        <v>2017</v>
      </c>
      <c r="K3" s="105"/>
      <c r="L3" s="105"/>
      <c r="M3" s="106"/>
      <c r="N3" s="104" t="s">
        <v>44</v>
      </c>
      <c r="O3" s="105"/>
      <c r="P3" s="105"/>
      <c r="Q3" s="106"/>
      <c r="R3" s="104">
        <v>2019</v>
      </c>
      <c r="S3" s="105"/>
      <c r="T3" s="105"/>
      <c r="U3" s="106"/>
    </row>
    <row r="4" spans="1:21" ht="12.75" customHeight="1">
      <c r="A4" s="14"/>
      <c r="B4" s="107" t="s">
        <v>34</v>
      </c>
      <c r="C4" s="107" t="s">
        <v>29</v>
      </c>
      <c r="D4" s="107" t="s">
        <v>34</v>
      </c>
      <c r="E4" s="107" t="s">
        <v>29</v>
      </c>
      <c r="F4" s="107" t="s">
        <v>34</v>
      </c>
      <c r="G4" s="107" t="s">
        <v>46</v>
      </c>
      <c r="H4" s="107" t="s">
        <v>35</v>
      </c>
      <c r="I4" s="107" t="s">
        <v>42</v>
      </c>
      <c r="J4" s="107" t="s">
        <v>34</v>
      </c>
      <c r="K4" s="107" t="s">
        <v>47</v>
      </c>
      <c r="L4" s="107" t="s">
        <v>35</v>
      </c>
      <c r="M4" s="107" t="s">
        <v>43</v>
      </c>
      <c r="N4" s="107" t="s">
        <v>34</v>
      </c>
      <c r="O4" s="107" t="s">
        <v>48</v>
      </c>
      <c r="P4" s="107" t="s">
        <v>35</v>
      </c>
      <c r="Q4" s="107" t="s">
        <v>51</v>
      </c>
      <c r="R4" s="107" t="s">
        <v>34</v>
      </c>
      <c r="S4" s="107" t="s">
        <v>49</v>
      </c>
      <c r="T4" s="107" t="s">
        <v>35</v>
      </c>
      <c r="U4" s="107" t="s">
        <v>50</v>
      </c>
    </row>
    <row r="5" spans="1:21" ht="12.75">
      <c r="A5" s="14"/>
      <c r="B5" s="116"/>
      <c r="C5" s="108"/>
      <c r="D5" s="116"/>
      <c r="E5" s="108"/>
      <c r="F5" s="116"/>
      <c r="G5" s="108"/>
      <c r="H5" s="116"/>
      <c r="I5" s="116"/>
      <c r="J5" s="108"/>
      <c r="K5" s="108"/>
      <c r="L5" s="108"/>
      <c r="M5" s="116"/>
      <c r="N5" s="108"/>
      <c r="O5" s="108"/>
      <c r="P5" s="116"/>
      <c r="Q5" s="108"/>
      <c r="R5" s="108"/>
      <c r="S5" s="108"/>
      <c r="T5" s="116"/>
      <c r="U5" s="108"/>
    </row>
    <row r="6" spans="1:21" ht="12.75">
      <c r="A6" s="14"/>
      <c r="B6" s="116"/>
      <c r="C6" s="108"/>
      <c r="D6" s="116"/>
      <c r="E6" s="108"/>
      <c r="F6" s="116"/>
      <c r="G6" s="108"/>
      <c r="H6" s="116"/>
      <c r="I6" s="116"/>
      <c r="J6" s="108"/>
      <c r="K6" s="108"/>
      <c r="L6" s="108"/>
      <c r="M6" s="116"/>
      <c r="N6" s="108"/>
      <c r="O6" s="108"/>
      <c r="P6" s="116"/>
      <c r="Q6" s="108"/>
      <c r="R6" s="108"/>
      <c r="S6" s="108"/>
      <c r="T6" s="116"/>
      <c r="U6" s="108"/>
    </row>
    <row r="7" spans="1:21" ht="12.75">
      <c r="A7" s="14"/>
      <c r="B7" s="116"/>
      <c r="C7" s="108"/>
      <c r="D7" s="116"/>
      <c r="E7" s="108"/>
      <c r="F7" s="116"/>
      <c r="G7" s="108"/>
      <c r="H7" s="116"/>
      <c r="I7" s="116"/>
      <c r="J7" s="108"/>
      <c r="K7" s="108"/>
      <c r="L7" s="108"/>
      <c r="M7" s="116"/>
      <c r="N7" s="108"/>
      <c r="O7" s="108"/>
      <c r="P7" s="116"/>
      <c r="Q7" s="108"/>
      <c r="R7" s="108"/>
      <c r="S7" s="108"/>
      <c r="T7" s="116"/>
      <c r="U7" s="108"/>
    </row>
    <row r="8" spans="1:21" ht="125.25" customHeight="1">
      <c r="A8" s="14"/>
      <c r="B8" s="117"/>
      <c r="C8" s="109" t="s">
        <v>1</v>
      </c>
      <c r="D8" s="117"/>
      <c r="E8" s="109" t="s">
        <v>1</v>
      </c>
      <c r="F8" s="117"/>
      <c r="G8" s="109" t="s">
        <v>1</v>
      </c>
      <c r="H8" s="117"/>
      <c r="I8" s="117"/>
      <c r="J8" s="109"/>
      <c r="K8" s="109" t="s">
        <v>1</v>
      </c>
      <c r="L8" s="109"/>
      <c r="M8" s="117"/>
      <c r="N8" s="109"/>
      <c r="O8" s="109" t="s">
        <v>1</v>
      </c>
      <c r="P8" s="117"/>
      <c r="Q8" s="109"/>
      <c r="R8" s="109"/>
      <c r="S8" s="109" t="s">
        <v>1</v>
      </c>
      <c r="T8" s="117"/>
      <c r="U8" s="109"/>
    </row>
    <row r="9" spans="1:243" s="2" customFormat="1" ht="141.75">
      <c r="A9" s="15" t="s">
        <v>11</v>
      </c>
      <c r="B9" s="41">
        <f>SUM(B15+B39+B399)</f>
        <v>87451.4</v>
      </c>
      <c r="C9" s="41"/>
      <c r="D9" s="41">
        <f>SUM(D15+D39+D399)</f>
        <v>127695.8</v>
      </c>
      <c r="E9" s="41"/>
      <c r="F9" s="41">
        <f>SUM(F15+F39+F399)</f>
        <v>140092.01906999998</v>
      </c>
      <c r="G9" s="41">
        <f>SUM(H9/D9*100)</f>
        <v>103</v>
      </c>
      <c r="H9" s="41">
        <f>SUM(H15+H39+H399)</f>
        <v>131526.674</v>
      </c>
      <c r="I9" s="41">
        <f>SUM(F9/H9*100)</f>
        <v>106.51224942402176</v>
      </c>
      <c r="J9" s="41">
        <f>SUM(J15+J39+J399)</f>
        <v>153120.97621822316</v>
      </c>
      <c r="K9" s="41">
        <f>SUM(L9/F9*100)</f>
        <v>103.49999999999999</v>
      </c>
      <c r="L9" s="41">
        <f>SUM(L15+L39+L399)</f>
        <v>144995.23973744997</v>
      </c>
      <c r="M9" s="41">
        <f>SUM(J9/L9*100)</f>
        <v>105.60414017417872</v>
      </c>
      <c r="N9" s="41">
        <f>SUM(N15+N39+N399)</f>
        <v>166730.25691614722</v>
      </c>
      <c r="O9" s="41">
        <f>SUM(P9/J9*100)</f>
        <v>103.80000000000003</v>
      </c>
      <c r="P9" s="41">
        <f>SUM(P15+P39+P399)</f>
        <v>158939.57331451567</v>
      </c>
      <c r="Q9" s="41">
        <f>SUM(N9/P9*100)</f>
        <v>104.9016638456774</v>
      </c>
      <c r="R9" s="41">
        <f>SUM(R15+R39+R399)</f>
        <v>181033.3795808132</v>
      </c>
      <c r="S9" s="41">
        <f>SUM(T9/N9*100)</f>
        <v>103.99999999999999</v>
      </c>
      <c r="T9" s="41">
        <f>SUM(T15+T39+T399)</f>
        <v>173399.4671927931</v>
      </c>
      <c r="U9" s="41">
        <f>SUM(R9/T9*100)</f>
        <v>104.40250048723183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0</v>
      </c>
      <c r="C11" s="43"/>
      <c r="D11" s="43">
        <f>SUM(D17+D41+D401)</f>
        <v>0</v>
      </c>
      <c r="E11" s="43"/>
      <c r="F11" s="71">
        <f>SUM(F17+F41+F401)</f>
        <v>0</v>
      </c>
      <c r="G11" s="71" t="e">
        <f>SUM(H11/D11*100)</f>
        <v>#DIV/0!</v>
      </c>
      <c r="H11" s="77">
        <f>SUM(H17+H41+H401)</f>
        <v>0</v>
      </c>
      <c r="I11" s="71" t="e">
        <f>SUM(F11/H11*100)</f>
        <v>#DIV/0!</v>
      </c>
      <c r="J11" s="71">
        <f>SUM(J17+J41+J401)</f>
        <v>0</v>
      </c>
      <c r="K11" s="71" t="e">
        <f>SUM(L11/F11*100)</f>
        <v>#DIV/0!</v>
      </c>
      <c r="L11" s="71">
        <f>SUM(L17+L41+L401)</f>
        <v>0</v>
      </c>
      <c r="M11" s="71" t="e">
        <f>SUM(J11/L11*100)</f>
        <v>#DIV/0!</v>
      </c>
      <c r="N11" s="71">
        <f>SUM(N17+N41+N401)</f>
        <v>0</v>
      </c>
      <c r="O11" s="71" t="e">
        <f>SUM(P11/J11*100)</f>
        <v>#DIV/0!</v>
      </c>
      <c r="P11" s="71">
        <f>SUM(P17+P41+P401)</f>
        <v>0</v>
      </c>
      <c r="Q11" s="71" t="e">
        <f>SUM(N11/P11*100)</f>
        <v>#DIV/0!</v>
      </c>
      <c r="R11" s="71">
        <f>SUM(R17+R41+R401)</f>
        <v>0</v>
      </c>
      <c r="S11" s="71" t="e">
        <f>SUM(T11/N11*100)</f>
        <v>#DIV/0!</v>
      </c>
      <c r="T11" s="71">
        <f>SUM(T17+T41+T401)</f>
        <v>0</v>
      </c>
      <c r="U11" s="71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87451.4</v>
      </c>
      <c r="C12" s="44"/>
      <c r="D12" s="44">
        <f>SUM(D18+D42+D402)</f>
        <v>127695.8</v>
      </c>
      <c r="E12" s="44"/>
      <c r="F12" s="94">
        <f>SUM(F18+F42+F402)</f>
        <v>140092.01906999998</v>
      </c>
      <c r="G12" s="44">
        <f>SUM(H12/D12*100)</f>
        <v>103</v>
      </c>
      <c r="H12" s="51">
        <f>SUM(H18+H42+H402)</f>
        <v>131526.674</v>
      </c>
      <c r="I12" s="94">
        <f>SUM(F12/H12*100)</f>
        <v>106.51224942402176</v>
      </c>
      <c r="J12" s="94">
        <f>SUM(J18+J42+J402)</f>
        <v>153120.97621822316</v>
      </c>
      <c r="K12" s="94">
        <f>SUM(L12/F12*100)</f>
        <v>103.49999999999999</v>
      </c>
      <c r="L12" s="94">
        <f>SUM(L18+L42+L402)</f>
        <v>144995.23973744997</v>
      </c>
      <c r="M12" s="94">
        <f>SUM(J12/L12*100)</f>
        <v>105.60414017417872</v>
      </c>
      <c r="N12" s="94">
        <f>SUM(N18+N42+N402)</f>
        <v>166730.25691614722</v>
      </c>
      <c r="O12" s="94">
        <f>SUM(P12/J12*100)</f>
        <v>103.80000000000003</v>
      </c>
      <c r="P12" s="94">
        <f>SUM(P18+P42+P402)</f>
        <v>158939.57331451567</v>
      </c>
      <c r="Q12" s="44">
        <f>SUM(N12/P12*100)</f>
        <v>104.9016638456774</v>
      </c>
      <c r="R12" s="94">
        <f>SUM(R18+R42+R402)</f>
        <v>181033.3795808132</v>
      </c>
      <c r="S12" s="94">
        <f>SUM(T12/N12*100)</f>
        <v>103.99999999999999</v>
      </c>
      <c r="T12" s="94">
        <f>SUM(T18+T42+T402)</f>
        <v>173399.4671927931</v>
      </c>
      <c r="U12" s="44">
        <f>SUM(R12/T12*100)</f>
        <v>104.40250048723183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86150</v>
      </c>
      <c r="C39" s="53"/>
      <c r="D39" s="53">
        <f>SUM(D41+D42)</f>
        <v>126653</v>
      </c>
      <c r="E39" s="53"/>
      <c r="F39" s="53">
        <f>SUM(F41+F42)</f>
        <v>138932.00835</v>
      </c>
      <c r="G39" s="53">
        <f>SUM(H39/D39*100)</f>
        <v>103</v>
      </c>
      <c r="H39" s="53">
        <f>SUM(H41+H42)</f>
        <v>130452.59</v>
      </c>
      <c r="I39" s="53">
        <f>SUM(F39/H39*100)</f>
        <v>106.5</v>
      </c>
      <c r="J39" s="53">
        <f>SUM(J41+J42)</f>
        <v>151847.12784621597</v>
      </c>
      <c r="K39" s="53">
        <f>SUM(L39/F39*100)</f>
        <v>103.49999999999999</v>
      </c>
      <c r="L39" s="53">
        <f>SUM(L41+L42)</f>
        <v>143794.62864224997</v>
      </c>
      <c r="M39" s="55">
        <f>SUM(J39/L39*100)</f>
        <v>105.60000000000001</v>
      </c>
      <c r="N39" s="53">
        <f>SUM(N41+N42)</f>
        <v>165340.56732088642</v>
      </c>
      <c r="O39" s="53">
        <f>SUM(P39/J39*100)</f>
        <v>103.8</v>
      </c>
      <c r="P39" s="53">
        <f>SUM(P41+P42)</f>
        <v>157617.31870437218</v>
      </c>
      <c r="Q39" s="55">
        <f>SUM(N39/P39*100)</f>
        <v>104.89999999999999</v>
      </c>
      <c r="R39" s="53">
        <f>SUM(R41+R42)</f>
        <v>179520.17437432564</v>
      </c>
      <c r="S39" s="53">
        <f>SUM(T39/N39*100)</f>
        <v>104</v>
      </c>
      <c r="T39" s="53">
        <f>SUM(T41+T42)</f>
        <v>171954.19001372188</v>
      </c>
      <c r="U39" s="55">
        <f>SUM(R39/T39*100)</f>
        <v>104.4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0</v>
      </c>
      <c r="C41" s="54"/>
      <c r="D41" s="54">
        <f>SUM(D45+D90+D113+D128+D143+D179+D190+D215+D233+D260+D296+D332+D352+D374)</f>
        <v>0</v>
      </c>
      <c r="E41" s="54"/>
      <c r="F41" s="93">
        <f>SUM(F45+F90+F113+F128+F143+F179+F190+F215+F233+F260+F296+F332+F352+F374)</f>
        <v>0</v>
      </c>
      <c r="G41" s="93" t="e">
        <f>SUM(H41/D41*100)</f>
        <v>#DIV/0!</v>
      </c>
      <c r="H41" s="93">
        <f>SUM(H45+H90+H113+H128+H143+H179+H190+H215+H233+H260+H296+H332+H352+H374)</f>
        <v>0</v>
      </c>
      <c r="I41" s="93" t="e">
        <f>SUM(F41/H41*100)</f>
        <v>#DIV/0!</v>
      </c>
      <c r="J41" s="93">
        <f>SUM(J45+J90+J113+J128+J143+J179+J190+J215+J233+J260+J296+J332+J352+J374)</f>
        <v>0</v>
      </c>
      <c r="K41" s="93" t="e">
        <f>SUM(L41/F41*100)</f>
        <v>#DIV/0!</v>
      </c>
      <c r="L41" s="93">
        <f>SUM(L45+L90+L113+L128+L143+L179+L190+L215+L233+L260+L296+L332+L352+L374)</f>
        <v>0</v>
      </c>
      <c r="M41" s="93" t="e">
        <f>SUM(J41/L41*100)</f>
        <v>#DIV/0!</v>
      </c>
      <c r="N41" s="93">
        <f>SUM(N45+N90+N113+N128+N143+N179+N190+N215+N233+N260+N296+N332+N352+N374)</f>
        <v>0</v>
      </c>
      <c r="O41" s="93" t="e">
        <f>SUM(P41/J41*100)</f>
        <v>#DIV/0!</v>
      </c>
      <c r="P41" s="93">
        <f>SUM(P45+P90+P113+P128+P143+P179+P190+P215+P233+P260+P296+P332+P352+P374)</f>
        <v>0</v>
      </c>
      <c r="Q41" s="93" t="e">
        <f>SUM(N41/P41*100)</f>
        <v>#DIV/0!</v>
      </c>
      <c r="R41" s="93">
        <f>SUM(R45+R90+R113+R128+R143+R179+R190+R215+R233+R260+R296+R332+R352+R374)</f>
        <v>0</v>
      </c>
      <c r="S41" s="93" t="e">
        <f>SUM(T41/N41*100)</f>
        <v>#DIV/0!</v>
      </c>
      <c r="T41" s="93">
        <f>SUM(T45+T90+T113+T128+T143+T179+T190+T215+T233+T260+T296+T332+T352+T374)</f>
        <v>0</v>
      </c>
      <c r="U41" s="93" t="e">
        <f>SUM(R41/T41*100)</f>
        <v>#DIV/0!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86150</v>
      </c>
      <c r="C42" s="44"/>
      <c r="D42" s="44">
        <f>SUM(D46+D91+D114+D129+D144+D180+D191+D216+D234+D261+D297+D333+D353+D375)</f>
        <v>126653</v>
      </c>
      <c r="E42" s="44"/>
      <c r="F42" s="94">
        <f>SUM(F46+F91+F114+F129+F144+F180+F191+F216+F234+F261+F297+F333+F353+F375)</f>
        <v>138932.00835</v>
      </c>
      <c r="G42" s="94">
        <f>SUM(H42/D42*100)</f>
        <v>103</v>
      </c>
      <c r="H42" s="51">
        <f>SUM(H46+H91+H114+H129+H144+H180+H191+H216+H234+H261+H297+H333+H353+H375)</f>
        <v>130452.59</v>
      </c>
      <c r="I42" s="94">
        <f>SUM(F42/H42*100)</f>
        <v>106.5</v>
      </c>
      <c r="J42" s="94">
        <f>SUM(J46+J91+J114+J129+J144+J180+J191+J216+J234+J261+J297+J333+J353+J375)</f>
        <v>151847.12784621597</v>
      </c>
      <c r="K42" s="94">
        <f>SUM(L42/F42*100)</f>
        <v>103.49999999999999</v>
      </c>
      <c r="L42" s="94">
        <f>SUM(L46+L91+L114+L129+L144+L180+L191+L216+L234+L261+L297+L333+L353+L375)</f>
        <v>143794.62864224997</v>
      </c>
      <c r="M42" s="94">
        <f>SUM(J42/L42*100)</f>
        <v>105.60000000000001</v>
      </c>
      <c r="N42" s="94">
        <f>SUM(N46+N91+N114+N129+N144+N180+N191+N216+N234+N261+N297+N333+N353+N375)</f>
        <v>165340.56732088642</v>
      </c>
      <c r="O42" s="94">
        <f>SUM(P42/J42*100)</f>
        <v>103.8</v>
      </c>
      <c r="P42" s="94">
        <f>SUM(P46+P91+P114+P129+P144+P180+P191+P216+P234+P261+P297+P333+P353+P375)</f>
        <v>157617.31870437218</v>
      </c>
      <c r="Q42" s="94">
        <f>SUM(N42/P42*100)</f>
        <v>104.89999999999999</v>
      </c>
      <c r="R42" s="94">
        <f>SUM(R46+R91+R114+R129+R144+R180+R191+R216+R234+R261+R297+R333+R353+R375)</f>
        <v>179520.17437432564</v>
      </c>
      <c r="S42" s="94">
        <f>SUM(T42/N42*100)</f>
        <v>104</v>
      </c>
      <c r="T42" s="94">
        <f>SUM(T46+T91+T114+T129+T144+T180+T191+T216+T234+T261+T297+T333+T353+T375)</f>
        <v>171954.19001372188</v>
      </c>
      <c r="U42" s="94">
        <f>SUM(R42/T42*100)</f>
        <v>104.4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86150</v>
      </c>
      <c r="C43" s="53"/>
      <c r="D43" s="53">
        <f>SUM(D45+D46)</f>
        <v>126653</v>
      </c>
      <c r="E43" s="53"/>
      <c r="F43" s="53">
        <f>SUM(F45+F46)</f>
        <v>138932.00835</v>
      </c>
      <c r="G43" s="53">
        <f>SUM(H43/D43*100)</f>
        <v>103</v>
      </c>
      <c r="H43" s="53">
        <f>SUM(H45+H46)</f>
        <v>130452.59</v>
      </c>
      <c r="I43" s="53">
        <f>SUM(F43/H43*100)</f>
        <v>106.5</v>
      </c>
      <c r="J43" s="53">
        <f>SUM(J45+J46)</f>
        <v>151847.12784621597</v>
      </c>
      <c r="K43" s="53">
        <f>SUM(L43/F43*100)</f>
        <v>103.49999999999999</v>
      </c>
      <c r="L43" s="53">
        <f>SUM(L45+L46)</f>
        <v>143794.62864224997</v>
      </c>
      <c r="M43" s="53">
        <f>SUM(J43/L43*100)</f>
        <v>105.60000000000001</v>
      </c>
      <c r="N43" s="53">
        <f>SUM(N45+N46)</f>
        <v>165340.56732088642</v>
      </c>
      <c r="O43" s="53">
        <f>SUM(P43/J43*100)</f>
        <v>103.8</v>
      </c>
      <c r="P43" s="53">
        <f>SUM(P45+P46)</f>
        <v>157617.31870437218</v>
      </c>
      <c r="Q43" s="53">
        <f>SUM(N43/P43*100)</f>
        <v>104.89999999999999</v>
      </c>
      <c r="R43" s="53">
        <f>SUM(R45+R46)</f>
        <v>179520.17437432564</v>
      </c>
      <c r="S43" s="53">
        <f>SUM(T43/N43*100)</f>
        <v>104</v>
      </c>
      <c r="T43" s="53">
        <f>SUM(T45+T46)</f>
        <v>171954.19001372188</v>
      </c>
      <c r="U43" s="53">
        <f>SUM(R43/T43*100)</f>
        <v>104.4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43"/>
      <c r="C45" s="43"/>
      <c r="D45" s="43"/>
      <c r="E45" s="43"/>
      <c r="F45" s="71">
        <f>SUM(H45*I45/100)</f>
        <v>0</v>
      </c>
      <c r="G45" s="43"/>
      <c r="H45" s="77">
        <f>SUM(D45*G45/100)</f>
        <v>0</v>
      </c>
      <c r="I45" s="43"/>
      <c r="J45" s="71">
        <f>SUM(L45*M45/100)</f>
        <v>0</v>
      </c>
      <c r="K45" s="43"/>
      <c r="L45" s="71">
        <f>SUM(F45*K45/100)</f>
        <v>0</v>
      </c>
      <c r="M45" s="43"/>
      <c r="N45" s="71">
        <f>SUM(P45*Q45/100)</f>
        <v>0</v>
      </c>
      <c r="O45" s="43"/>
      <c r="P45" s="71">
        <f>SUM(J45*O45/100)</f>
        <v>0</v>
      </c>
      <c r="Q45" s="43"/>
      <c r="R45" s="71">
        <f>SUM(T45*U45/100)</f>
        <v>0</v>
      </c>
      <c r="S45" s="43"/>
      <c r="T45" s="71">
        <f>SUM(N45*S45/100)</f>
        <v>0</v>
      </c>
      <c r="U45" s="7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86150</v>
      </c>
      <c r="C46" s="51"/>
      <c r="D46" s="51">
        <f>SUM(D48:D87)</f>
        <v>126653</v>
      </c>
      <c r="E46" s="51"/>
      <c r="F46" s="51">
        <f>SUM(F48:F87)</f>
        <v>138932.00835</v>
      </c>
      <c r="G46" s="51">
        <f>SUM(H46/D46*100)</f>
        <v>103</v>
      </c>
      <c r="H46" s="51">
        <f>SUM(H48:H87)</f>
        <v>130452.59</v>
      </c>
      <c r="I46" s="51">
        <f>SUM(F46/H46*100)</f>
        <v>106.5</v>
      </c>
      <c r="J46" s="51">
        <f>SUM(J48:J87)</f>
        <v>151847.12784621597</v>
      </c>
      <c r="K46" s="51">
        <f>SUM(L46/F46*100)</f>
        <v>103.49999999999999</v>
      </c>
      <c r="L46" s="51">
        <f>SUM(L48:L87)</f>
        <v>143794.62864224997</v>
      </c>
      <c r="M46" s="51">
        <f>SUM(J46/L46*100)</f>
        <v>105.60000000000001</v>
      </c>
      <c r="N46" s="51">
        <f>SUM(N48:N87)</f>
        <v>165340.56732088642</v>
      </c>
      <c r="O46" s="51">
        <f>SUM(P46/J46*100)</f>
        <v>103.8</v>
      </c>
      <c r="P46" s="51">
        <f>SUM(P48:P87)</f>
        <v>157617.31870437218</v>
      </c>
      <c r="Q46" s="51">
        <f>SUM(N46/P46*100)</f>
        <v>104.89999999999999</v>
      </c>
      <c r="R46" s="51">
        <f>SUM(R48:R87)</f>
        <v>179520.17437432564</v>
      </c>
      <c r="S46" s="51">
        <f>SUM(T46/N46*100)</f>
        <v>104</v>
      </c>
      <c r="T46" s="51">
        <f>SUM(T48:T87)</f>
        <v>171954.19001372188</v>
      </c>
      <c r="U46" s="51">
        <f>SUM(R46/T46*100)</f>
        <v>104.4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 t="s">
        <v>55</v>
      </c>
      <c r="B48" s="3">
        <v>86150</v>
      </c>
      <c r="C48" s="3"/>
      <c r="D48" s="3">
        <v>126653</v>
      </c>
      <c r="E48" s="3">
        <v>118.6</v>
      </c>
      <c r="F48" s="70">
        <f aca="true" t="shared" si="0" ref="F48:F87">SUM(H48*I48/100)</f>
        <v>138932.00835</v>
      </c>
      <c r="G48" s="3">
        <v>103</v>
      </c>
      <c r="H48" s="70">
        <f aca="true" t="shared" si="1" ref="H48:H87">SUM(D48*G48/100)</f>
        <v>130452.59</v>
      </c>
      <c r="I48" s="70">
        <v>106.5</v>
      </c>
      <c r="J48" s="70">
        <f aca="true" t="shared" si="2" ref="J48:J87">SUM(L48*M48/100)</f>
        <v>151847.12784621597</v>
      </c>
      <c r="K48" s="3">
        <v>103.5</v>
      </c>
      <c r="L48" s="70">
        <f aca="true" t="shared" si="3" ref="L48:L87">SUM(F48*K48/100)</f>
        <v>143794.62864224997</v>
      </c>
      <c r="M48" s="70">
        <v>105.6</v>
      </c>
      <c r="N48" s="70">
        <f aca="true" t="shared" si="4" ref="N48:N87">SUM(P48*Q48/100)</f>
        <v>165340.56732088642</v>
      </c>
      <c r="O48" s="3">
        <v>103.8</v>
      </c>
      <c r="P48" s="70">
        <f aca="true" t="shared" si="5" ref="P48:P87">SUM(J48*O48/100)</f>
        <v>157617.31870437218</v>
      </c>
      <c r="Q48" s="70">
        <v>104.9</v>
      </c>
      <c r="R48" s="70">
        <f aca="true" t="shared" si="6" ref="R48:R87">SUM(T48*U48/100)</f>
        <v>179520.17437432564</v>
      </c>
      <c r="S48" s="3">
        <v>104</v>
      </c>
      <c r="T48" s="70">
        <f aca="true" t="shared" si="7" ref="T48:T87">SUM(N48*S48/100)</f>
        <v>171954.19001372188</v>
      </c>
      <c r="U48" s="70">
        <v>104.4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0</v>
      </c>
      <c r="C88" s="55"/>
      <c r="D88" s="55">
        <f>SUM(D90+D91)</f>
        <v>0</v>
      </c>
      <c r="E88" s="55"/>
      <c r="F88" s="55">
        <f>SUM(F90+F91)</f>
        <v>0</v>
      </c>
      <c r="G88" s="55" t="e">
        <f>SUM(H88/D88*100)</f>
        <v>#DIV/0!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0</v>
      </c>
      <c r="C141" s="13"/>
      <c r="D141" s="13">
        <f>SUM(D143+D144)</f>
        <v>0</v>
      </c>
      <c r="E141" s="13"/>
      <c r="F141" s="13">
        <f>SUM(F143+F144)</f>
        <v>0</v>
      </c>
      <c r="G141" s="13" t="e">
        <f>SUM(H141/D141*100)</f>
        <v>#DIV/0!</v>
      </c>
      <c r="H141" s="13">
        <f>SUM(H143+H144)</f>
        <v>0</v>
      </c>
      <c r="I141" s="13" t="e">
        <f>SUM(F141/H141*100)</f>
        <v>#DIV/0!</v>
      </c>
      <c r="J141" s="13">
        <f>SUM(J143+J144)</f>
        <v>0</v>
      </c>
      <c r="K141" s="13" t="e">
        <f>SUM(L141/F141*100)</f>
        <v>#DIV/0!</v>
      </c>
      <c r="L141" s="13">
        <f>SUM(L143+L144)</f>
        <v>0</v>
      </c>
      <c r="M141" s="13" t="e">
        <f>SUM(J141/L141*100)</f>
        <v>#DIV/0!</v>
      </c>
      <c r="N141" s="13">
        <f>SUM(N143+N144)</f>
        <v>0</v>
      </c>
      <c r="O141" s="13" t="e">
        <f>SUM(P141/J141*100)</f>
        <v>#DIV/0!</v>
      </c>
      <c r="P141" s="13">
        <f>SUM(P143+P144)</f>
        <v>0</v>
      </c>
      <c r="Q141" s="13" t="e">
        <f>SUM(N141/P141*100)</f>
        <v>#DIV/0!</v>
      </c>
      <c r="R141" s="13">
        <f>SUM(R143+R144)</f>
        <v>0</v>
      </c>
      <c r="S141" s="13" t="e">
        <f>SUM(T141/N141*100)</f>
        <v>#DIV/0!</v>
      </c>
      <c r="T141" s="13">
        <f>SUM(T143+T144)</f>
        <v>0</v>
      </c>
      <c r="U141" s="13" t="e">
        <f>SUM(R141/T141*100)</f>
        <v>#DIV/0!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27" t="s">
        <v>6</v>
      </c>
      <c r="B143" s="43"/>
      <c r="C143" s="43"/>
      <c r="D143" s="43"/>
      <c r="E143" s="43"/>
      <c r="F143" s="71">
        <f>SUM(H143*I143/100)</f>
        <v>0</v>
      </c>
      <c r="G143" s="43"/>
      <c r="H143" s="77">
        <f>SUM(D143*G143/100)</f>
        <v>0</v>
      </c>
      <c r="I143" s="43"/>
      <c r="J143" s="71">
        <f>SUM(L143*M143/100)</f>
        <v>0</v>
      </c>
      <c r="K143" s="43"/>
      <c r="L143" s="71">
        <f>SUM(F143*K143/100)</f>
        <v>0</v>
      </c>
      <c r="M143" s="43"/>
      <c r="N143" s="71">
        <f>SUM(P143*Q143/100)</f>
        <v>0</v>
      </c>
      <c r="O143" s="43"/>
      <c r="P143" s="71">
        <f>SUM(J143*O143/100)</f>
        <v>0</v>
      </c>
      <c r="Q143" s="43"/>
      <c r="R143" s="71">
        <f>SUM(T143*U143/100)</f>
        <v>0</v>
      </c>
      <c r="S143" s="43"/>
      <c r="T143" s="71">
        <f>SUM(N143*S143/100)</f>
        <v>0</v>
      </c>
      <c r="U143" s="43"/>
    </row>
    <row r="144" spans="1:21" ht="25.5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0</v>
      </c>
      <c r="C231" s="13"/>
      <c r="D231" s="13">
        <f>SUM(D233+D234)</f>
        <v>0</v>
      </c>
      <c r="E231" s="13"/>
      <c r="F231" s="13">
        <f>SUM(F233+F234)</f>
        <v>0</v>
      </c>
      <c r="G231" s="13" t="e">
        <f>SUM(H231/D231*100)</f>
        <v>#DIV/0!</v>
      </c>
      <c r="H231" s="13">
        <f>SUM(H233+H234)</f>
        <v>0</v>
      </c>
      <c r="I231" s="13" t="e">
        <f>SUM(F231/H231*100)</f>
        <v>#DIV/0!</v>
      </c>
      <c r="J231" s="13">
        <f>SUM(J233+J234)</f>
        <v>0</v>
      </c>
      <c r="K231" s="13" t="e">
        <f>SUM(L231/F231*100)</f>
        <v>#DIV/0!</v>
      </c>
      <c r="L231" s="13">
        <f>SUM(L233+L234)</f>
        <v>0</v>
      </c>
      <c r="M231" s="13" t="e">
        <f>SUM(J231/L231*100)</f>
        <v>#DIV/0!</v>
      </c>
      <c r="N231" s="13">
        <f>SUM(N233+N234)</f>
        <v>0</v>
      </c>
      <c r="O231" s="13" t="e">
        <f>SUM(P231/J231*100)</f>
        <v>#DIV/0!</v>
      </c>
      <c r="P231" s="13">
        <f>SUM(P233+P234)</f>
        <v>0</v>
      </c>
      <c r="Q231" s="13" t="e">
        <f>SUM(N231/P231*100)</f>
        <v>#DIV/0!</v>
      </c>
      <c r="R231" s="13">
        <f>SUM(R233+R234)</f>
        <v>0</v>
      </c>
      <c r="S231" s="13" t="e">
        <f>SUM(T231/N231*100)</f>
        <v>#DIV/0!</v>
      </c>
      <c r="T231" s="13">
        <f>SUM(T233+T234)</f>
        <v>0</v>
      </c>
      <c r="U231" s="13" t="e">
        <f>SUM(R231/T231*100)</f>
        <v>#DIV/0!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54"/>
      <c r="C233" s="54"/>
      <c r="D233" s="54"/>
      <c r="E233" s="54"/>
      <c r="F233" s="54">
        <f>SUM(H233*I233/100)</f>
        <v>0</v>
      </c>
      <c r="G233" s="54"/>
      <c r="H233" s="93">
        <f>SUM(D233*G233/100)</f>
        <v>0</v>
      </c>
      <c r="I233" s="54"/>
      <c r="J233" s="93">
        <f>SUM(L233*M233/100)</f>
        <v>0</v>
      </c>
      <c r="K233" s="54"/>
      <c r="L233" s="93">
        <f>SUM(F233*K233/100)</f>
        <v>0</v>
      </c>
      <c r="M233" s="54"/>
      <c r="N233" s="93">
        <f>SUM(P233*Q233/100)</f>
        <v>0</v>
      </c>
      <c r="O233" s="54"/>
      <c r="P233" s="93">
        <f>SUM(J233*O233/100)</f>
        <v>0</v>
      </c>
      <c r="Q233" s="54"/>
      <c r="R233" s="93">
        <f>SUM(T233*U233/100)</f>
        <v>0</v>
      </c>
      <c r="S233" s="54"/>
      <c r="T233" s="93">
        <f>SUM(N233*S233/100)</f>
        <v>0</v>
      </c>
      <c r="U233" s="54"/>
    </row>
    <row r="234" spans="1:21" ht="25.5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5.5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13" t="s">
        <v>9</v>
      </c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5"/>
    </row>
    <row r="399" spans="1:21" ht="114.75">
      <c r="A399" s="66" t="s">
        <v>23</v>
      </c>
      <c r="B399" s="67">
        <f>SUM(B401+B402)</f>
        <v>1301.4</v>
      </c>
      <c r="C399" s="67"/>
      <c r="D399" s="67">
        <f>SUM(D401+D402)</f>
        <v>1042.8</v>
      </c>
      <c r="E399" s="67"/>
      <c r="F399" s="67">
        <f>SUM(F401+F402)</f>
        <v>1160.0107199999998</v>
      </c>
      <c r="G399" s="67">
        <f>SUM(H399/D399*100)</f>
        <v>102.99999999999999</v>
      </c>
      <c r="H399" s="67">
        <f>SUM(H401+H402)</f>
        <v>1074.0839999999998</v>
      </c>
      <c r="I399" s="67">
        <f>SUM(F399/H399*100)</f>
        <v>107.99999999999999</v>
      </c>
      <c r="J399" s="67">
        <f>SUM(J401+J402)</f>
        <v>1273.8483720071997</v>
      </c>
      <c r="K399" s="67">
        <f>SUM(L399/F399*100)</f>
        <v>103.49999999999999</v>
      </c>
      <c r="L399" s="67">
        <f>SUM(L401+L402)</f>
        <v>1200.6110951999997</v>
      </c>
      <c r="M399" s="67">
        <f>SUM(J399/L399*100)</f>
        <v>106.1</v>
      </c>
      <c r="N399" s="67">
        <f>SUM(N401+N402)</f>
        <v>1389.6895952607904</v>
      </c>
      <c r="O399" s="67">
        <f>SUM(P399/J399*100)</f>
        <v>103.79999999999998</v>
      </c>
      <c r="P399" s="67">
        <f>SUM(P401+P402)</f>
        <v>1322.2546101434732</v>
      </c>
      <c r="Q399" s="67">
        <f>SUM(N399/P399*100)</f>
        <v>105.1</v>
      </c>
      <c r="R399" s="67">
        <f>SUM(R401+R402)</f>
        <v>1513.2052064875693</v>
      </c>
      <c r="S399" s="67">
        <f>SUM(T399/N399*100)</f>
        <v>104</v>
      </c>
      <c r="T399" s="67">
        <f>SUM(T401+T402)</f>
        <v>1445.277179071222</v>
      </c>
      <c r="U399" s="67">
        <f>SUM(R399/T399*100)</f>
        <v>104.69999999999999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97">
        <f>SUM(B407+B422)</f>
        <v>1301.4</v>
      </c>
      <c r="C402" s="24"/>
      <c r="D402" s="69">
        <f>SUM(D407+D422)</f>
        <v>1042.8</v>
      </c>
      <c r="E402" s="24"/>
      <c r="F402" s="69">
        <f>SUM(F407+F422)</f>
        <v>1160.0107199999998</v>
      </c>
      <c r="G402" s="69">
        <f>SUM(H402/D402*100)</f>
        <v>102.99999999999999</v>
      </c>
      <c r="H402" s="96">
        <f>SUM(H407+H422)</f>
        <v>1074.0839999999998</v>
      </c>
      <c r="I402" s="69">
        <f>SUM(F402/H402*100)</f>
        <v>107.99999999999999</v>
      </c>
      <c r="J402" s="69">
        <f>SUM(J407+J422)</f>
        <v>1273.8483720071997</v>
      </c>
      <c r="K402" s="69">
        <f>SUM(L402/F402*100)</f>
        <v>103.49999999999999</v>
      </c>
      <c r="L402" s="69">
        <f>SUM(L407+L422)</f>
        <v>1200.6110951999997</v>
      </c>
      <c r="M402" s="69">
        <f>SUM(J402/L402*100)</f>
        <v>106.1</v>
      </c>
      <c r="N402" s="69">
        <f>SUM(N407+N422)</f>
        <v>1389.6895952607904</v>
      </c>
      <c r="O402" s="69">
        <f>SUM(P402/J402*100)</f>
        <v>103.79999999999998</v>
      </c>
      <c r="P402" s="69">
        <f>SUM(P407+P422)</f>
        <v>1322.2546101434732</v>
      </c>
      <c r="Q402" s="69">
        <f>SUM(N402/P402*100)</f>
        <v>105.1</v>
      </c>
      <c r="R402" s="69">
        <f>SUM(R407+R422)</f>
        <v>1513.2052064875693</v>
      </c>
      <c r="S402" s="69">
        <f>SUM(T402/N402*100)</f>
        <v>104</v>
      </c>
      <c r="T402" s="97">
        <f>SUM(T407+T422)</f>
        <v>1445.277179071222</v>
      </c>
      <c r="U402" s="69">
        <f>SUM(R402/T402*100)</f>
        <v>104.69999999999999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0</v>
      </c>
      <c r="C404" s="13"/>
      <c r="D404" s="13">
        <f>SUM(D406+D407)</f>
        <v>0</v>
      </c>
      <c r="E404" s="13"/>
      <c r="F404" s="13">
        <f>SUM(F406+F407)</f>
        <v>0</v>
      </c>
      <c r="G404" s="13" t="e">
        <f>SUM(H404/D404*100)</f>
        <v>#DIV/0!</v>
      </c>
      <c r="H404" s="13">
        <f>SUM(H406+H407)</f>
        <v>0</v>
      </c>
      <c r="I404" s="13" t="e">
        <f>SUM(F404/H404*100)</f>
        <v>#DIV/0!</v>
      </c>
      <c r="J404" s="13">
        <f>SUM(J406+J407)</f>
        <v>0</v>
      </c>
      <c r="K404" s="13" t="e">
        <f>SUM(L404/F404*100)</f>
        <v>#DIV/0!</v>
      </c>
      <c r="L404" s="13">
        <f>SUM(L406+L407)</f>
        <v>0</v>
      </c>
      <c r="M404" s="13" t="e">
        <f>SUM(J404/L404*100)</f>
        <v>#DIV/0!</v>
      </c>
      <c r="N404" s="13">
        <f>SUM(N406+N407)</f>
        <v>0</v>
      </c>
      <c r="O404" s="13" t="e">
        <f>SUM(P404/J404*100)</f>
        <v>#DIV/0!</v>
      </c>
      <c r="P404" s="13">
        <f>SUM(P406+P407)</f>
        <v>0</v>
      </c>
      <c r="Q404" s="13" t="e">
        <f>SUM(N404/P404*100)</f>
        <v>#DIV/0!</v>
      </c>
      <c r="R404" s="13">
        <f>SUM(R406+R407)</f>
        <v>0</v>
      </c>
      <c r="S404" s="13" t="e">
        <f>SUM(T404/N404*100)</f>
        <v>#DIV/0!</v>
      </c>
      <c r="T404" s="13">
        <f>SUM(T406+T407)</f>
        <v>0</v>
      </c>
      <c r="U404" s="13" t="e">
        <f>SUM(R404/T404*100)</f>
        <v>#DIV/0!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0</v>
      </c>
      <c r="C407" s="60"/>
      <c r="D407" s="60">
        <f>SUM(D409:D418)</f>
        <v>0</v>
      </c>
      <c r="E407" s="60"/>
      <c r="F407" s="60">
        <f>SUM(F409:F418)</f>
        <v>0</v>
      </c>
      <c r="G407" s="60" t="e">
        <f>SUM(H407/D407*100)</f>
        <v>#DIV/0!</v>
      </c>
      <c r="H407" s="94">
        <f>SUM(H409:H418)</f>
        <v>0</v>
      </c>
      <c r="I407" s="60" t="e">
        <f>SUM(F407/H407*100)</f>
        <v>#DIV/0!</v>
      </c>
      <c r="J407" s="60">
        <f>SUM(J409:J418)</f>
        <v>0</v>
      </c>
      <c r="K407" s="60" t="e">
        <f>SUM(L407/F407*100)</f>
        <v>#DIV/0!</v>
      </c>
      <c r="L407" s="60">
        <f>SUM(L409:L418)</f>
        <v>0</v>
      </c>
      <c r="M407" s="60" t="e">
        <f>SUM(J407/L407*100)</f>
        <v>#DIV/0!</v>
      </c>
      <c r="N407" s="60">
        <f>SUM(N409:N418)</f>
        <v>0</v>
      </c>
      <c r="O407" s="60" t="e">
        <f>SUM(P407/J407*100)</f>
        <v>#DIV/0!</v>
      </c>
      <c r="P407" s="60">
        <f>SUM(P409:P418)</f>
        <v>0</v>
      </c>
      <c r="Q407" s="60" t="e">
        <f>SUM(N407/P407*100)</f>
        <v>#DIV/0!</v>
      </c>
      <c r="R407" s="60">
        <f>SUM(R409:R418)</f>
        <v>0</v>
      </c>
      <c r="S407" s="60" t="e">
        <f>SUM(T407/N407*100)</f>
        <v>#DIV/0!</v>
      </c>
      <c r="T407" s="60">
        <f>SUM(T409:T418)</f>
        <v>0</v>
      </c>
      <c r="U407" s="60" t="e">
        <f>SUM(R407/T407*100)</f>
        <v>#DIV/0!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/>
      <c r="B409" s="59"/>
      <c r="C409" s="59"/>
      <c r="D409" s="59"/>
      <c r="E409" s="59"/>
      <c r="F409" s="59">
        <f>SUM(H409*I409/100)</f>
        <v>0</v>
      </c>
      <c r="G409" s="59"/>
      <c r="H409" s="58">
        <f>SUM(D409*G409/100)</f>
        <v>0</v>
      </c>
      <c r="I409" s="58"/>
      <c r="J409" s="58">
        <f>SUM(L409*M409/100)</f>
        <v>0</v>
      </c>
      <c r="K409" s="58"/>
      <c r="L409" s="58">
        <f>SUM(F409*K409/100)</f>
        <v>0</v>
      </c>
      <c r="M409" s="58"/>
      <c r="N409" s="58">
        <f>SUM(P409*Q409/100)</f>
        <v>0</v>
      </c>
      <c r="O409" s="58"/>
      <c r="P409" s="58">
        <f>SUM(J409*O409/100)</f>
        <v>0</v>
      </c>
      <c r="Q409" s="58"/>
      <c r="R409" s="58">
        <f>SUM(T409*U409/100)</f>
        <v>0</v>
      </c>
      <c r="S409" s="58"/>
      <c r="T409" s="58">
        <f>SUM(N409*S409/100)</f>
        <v>0</v>
      </c>
      <c r="U409" s="58"/>
    </row>
    <row r="410" spans="1:21" ht="12.75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1301.4</v>
      </c>
      <c r="C419" s="13"/>
      <c r="D419" s="13">
        <f>SUM(D421+D422)</f>
        <v>1042.8</v>
      </c>
      <c r="E419" s="13"/>
      <c r="F419" s="13">
        <f>SUM(F421+F422)</f>
        <v>1160.0107199999998</v>
      </c>
      <c r="G419" s="13">
        <f>SUM(H419/D419*100)</f>
        <v>102.99999999999999</v>
      </c>
      <c r="H419" s="13">
        <f>SUM(H421+H422)</f>
        <v>1074.0839999999998</v>
      </c>
      <c r="I419" s="13">
        <f>SUM(F419/H419*100)</f>
        <v>107.99999999999999</v>
      </c>
      <c r="J419" s="13">
        <f>SUM(J421+J422)</f>
        <v>1273.8483720071997</v>
      </c>
      <c r="K419" s="13">
        <f>SUM(L419/F419*100)</f>
        <v>103.49999999999999</v>
      </c>
      <c r="L419" s="13">
        <f>SUM(L421+L422)</f>
        <v>1200.6110951999997</v>
      </c>
      <c r="M419" s="13">
        <f>SUM(J419/L419*100)</f>
        <v>106.1</v>
      </c>
      <c r="N419" s="13">
        <f>SUM(N421+N422)</f>
        <v>1389.6895952607904</v>
      </c>
      <c r="O419" s="13">
        <f>SUM(P419/J419*100)</f>
        <v>103.79999999999998</v>
      </c>
      <c r="P419" s="13">
        <f>SUM(P421+P422)</f>
        <v>1322.2546101434732</v>
      </c>
      <c r="Q419" s="13">
        <f>SUM(N419/P419*100)</f>
        <v>105.1</v>
      </c>
      <c r="R419" s="13">
        <f>SUM(R421+R422)</f>
        <v>1513.2052064875693</v>
      </c>
      <c r="S419" s="13">
        <f>SUM(T419/N419*100)</f>
        <v>104</v>
      </c>
      <c r="T419" s="13">
        <f>SUM(T421+T422)</f>
        <v>1445.277179071222</v>
      </c>
      <c r="U419" s="13">
        <f>SUM(R419/T419*100)</f>
        <v>104.69999999999999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f>SUM(B424:B435)</f>
        <v>1301.4</v>
      </c>
      <c r="C422" s="60"/>
      <c r="D422" s="60">
        <f>SUM(D424:D435)</f>
        <v>1042.8</v>
      </c>
      <c r="E422" s="60"/>
      <c r="F422" s="60">
        <f>SUM(F424:F435)</f>
        <v>1160.0107199999998</v>
      </c>
      <c r="G422" s="60">
        <f>SUM(H422/D422*100)</f>
        <v>102.99999999999999</v>
      </c>
      <c r="H422" s="94">
        <f>SUM(H424:H435)</f>
        <v>1074.0839999999998</v>
      </c>
      <c r="I422" s="60">
        <f>SUM(F422/H422*100)</f>
        <v>107.99999999999999</v>
      </c>
      <c r="J422" s="60">
        <f>SUM(J424:J435)</f>
        <v>1273.8483720071997</v>
      </c>
      <c r="K422" s="60">
        <f>SUM(L422/F422*100)</f>
        <v>103.49999999999999</v>
      </c>
      <c r="L422" s="60">
        <f>SUM(L424:L435)</f>
        <v>1200.6110951999997</v>
      </c>
      <c r="M422" s="60">
        <f>SUM(J422/L422*100)</f>
        <v>106.1</v>
      </c>
      <c r="N422" s="60">
        <f>SUM(N424:N435)</f>
        <v>1389.6895952607904</v>
      </c>
      <c r="O422" s="60">
        <f>SUM(P422/J422*100)</f>
        <v>103.79999999999998</v>
      </c>
      <c r="P422" s="60">
        <f>SUM(P424:P435)</f>
        <v>1322.2546101434732</v>
      </c>
      <c r="Q422" s="60">
        <f>SUM(N422/P422*100)</f>
        <v>105.1</v>
      </c>
      <c r="R422" s="60">
        <f>SUM(R424:R435)</f>
        <v>1513.2052064875693</v>
      </c>
      <c r="S422" s="60">
        <f>SUM(T422/N422*100)</f>
        <v>104</v>
      </c>
      <c r="T422" s="60">
        <f>SUM(T424:T435)</f>
        <v>1445.277179071222</v>
      </c>
      <c r="U422" s="60">
        <f>SUM(R422/T422*100)</f>
        <v>104.69999999999999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 t="s">
        <v>54</v>
      </c>
      <c r="B424" s="74">
        <v>1301.4</v>
      </c>
      <c r="C424" s="74"/>
      <c r="D424" s="74">
        <v>1042.8</v>
      </c>
      <c r="E424" s="74">
        <v>105.4</v>
      </c>
      <c r="F424" s="59">
        <f aca="true" t="shared" si="124" ref="F424:F435">SUM(H424*I424/100)</f>
        <v>1160.0107199999998</v>
      </c>
      <c r="G424" s="74">
        <v>103</v>
      </c>
      <c r="H424" s="75">
        <f>SUM(D424*G424/100)</f>
        <v>1074.0839999999998</v>
      </c>
      <c r="I424" s="75">
        <v>108</v>
      </c>
      <c r="J424" s="75">
        <f aca="true" t="shared" si="125" ref="J424:J435">SUM(L424*M424/100)</f>
        <v>1273.8483720071997</v>
      </c>
      <c r="K424" s="75">
        <v>103.5</v>
      </c>
      <c r="L424" s="75">
        <f aca="true" t="shared" si="126" ref="L424:L435">SUM(F424*K424/100)</f>
        <v>1200.6110951999997</v>
      </c>
      <c r="M424" s="75">
        <v>106.1</v>
      </c>
      <c r="N424" s="75">
        <f aca="true" t="shared" si="127" ref="N424:N435">SUM(P424*Q424/100)</f>
        <v>1389.6895952607904</v>
      </c>
      <c r="O424" s="75">
        <v>103.8</v>
      </c>
      <c r="P424" s="75">
        <f aca="true" t="shared" si="128" ref="P424:P435">SUM(J424*O424/100)</f>
        <v>1322.2546101434732</v>
      </c>
      <c r="Q424" s="72">
        <v>105.1</v>
      </c>
      <c r="R424" s="58">
        <f aca="true" t="shared" si="129" ref="R424:R435">SUM(T424*U424/100)</f>
        <v>1513.2052064875693</v>
      </c>
      <c r="S424" s="58">
        <v>104</v>
      </c>
      <c r="T424" s="58">
        <f aca="true" t="shared" si="130" ref="T424:T435">SUM(N424*S424/100)</f>
        <v>1445.277179071222</v>
      </c>
      <c r="U424" s="58">
        <v>104.7</v>
      </c>
    </row>
    <row r="425" spans="1:21" ht="12.75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/>
    </row>
    <row r="437" ht="12.75">
      <c r="A437" s="10" t="s">
        <v>36</v>
      </c>
    </row>
    <row r="438" ht="12.75">
      <c r="A438" s="10" t="s">
        <v>45</v>
      </c>
    </row>
    <row r="439" ht="12.75">
      <c r="A439" s="10"/>
    </row>
    <row r="440" ht="12.75">
      <c r="A440" s="10"/>
    </row>
    <row r="441" spans="1:8" ht="15.75">
      <c r="A441" s="100" t="s">
        <v>53</v>
      </c>
      <c r="B441" s="101"/>
      <c r="C441" s="101"/>
      <c r="D441" s="101"/>
      <c r="E441" s="101"/>
      <c r="F441" s="101"/>
      <c r="G441" s="101"/>
      <c r="H441" s="101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S4:S8"/>
    <mergeCell ref="Q4:Q8"/>
    <mergeCell ref="N4:N8"/>
    <mergeCell ref="A398:U398"/>
    <mergeCell ref="B4:B8"/>
    <mergeCell ref="I4:I8"/>
    <mergeCell ref="P4:P8"/>
    <mergeCell ref="D4:D8"/>
    <mergeCell ref="M4:M8"/>
    <mergeCell ref="F4:F8"/>
    <mergeCell ref="H4:H8"/>
    <mergeCell ref="T4:T8"/>
    <mergeCell ref="C4:C8"/>
    <mergeCell ref="A1:U1"/>
    <mergeCell ref="B2:E2"/>
    <mergeCell ref="F2:I2"/>
    <mergeCell ref="J2:U2"/>
    <mergeCell ref="R3:U3"/>
    <mergeCell ref="J3:M3"/>
    <mergeCell ref="E4:E8"/>
    <mergeCell ref="G4:G8"/>
    <mergeCell ref="K4:K8"/>
    <mergeCell ref="O4:O8"/>
    <mergeCell ref="J4:J8"/>
    <mergeCell ref="R4:R8"/>
    <mergeCell ref="U4:U8"/>
    <mergeCell ref="L4:L8"/>
    <mergeCell ref="B3:C3"/>
    <mergeCell ref="N3:Q3"/>
    <mergeCell ref="D3:E3"/>
    <mergeCell ref="F3:I3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1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2009-04-06T08:25:35Z</cp:lastPrinted>
  <dcterms:created xsi:type="dcterms:W3CDTF">2004-03-15T11:39:13Z</dcterms:created>
  <dcterms:modified xsi:type="dcterms:W3CDTF">2016-06-15T08:37:55Z</dcterms:modified>
  <cp:category/>
  <cp:version/>
  <cp:contentType/>
  <cp:contentStatus/>
</cp:coreProperties>
</file>