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1"/>
  </bookViews>
  <sheets>
    <sheet name="1 пол.2015" sheetId="1" r:id="rId1"/>
    <sheet name="2 пол.2015" sheetId="2" r:id="rId2"/>
  </sheets>
  <definedNames>
    <definedName name="_xlnm.Print_Area" localSheetId="0">'1 пол.2015'!$A$1:$K$31</definedName>
  </definedNames>
  <calcPr fullCalcOnLoad="1"/>
</workbook>
</file>

<file path=xl/sharedStrings.xml><?xml version="1.0" encoding="utf-8"?>
<sst xmlns="http://schemas.openxmlformats.org/spreadsheetml/2006/main" count="134" uniqueCount="39">
  <si>
    <t>Раздел 1.Холодное водоснабжение</t>
  </si>
  <si>
    <t>х</t>
  </si>
  <si>
    <t>Раздел 4.Отопление</t>
  </si>
  <si>
    <t>Раздел 4.2. Отопление твердым топливом</t>
  </si>
  <si>
    <t>Итого по разделу 4.2:</t>
  </si>
  <si>
    <t>Раздел 5. Газоснабжение</t>
  </si>
  <si>
    <t>Раздел 5.2. Газоснабжение сжиженным газом</t>
  </si>
  <si>
    <t>Итого по разделу 5.2:</t>
  </si>
  <si>
    <t>Итого по разделу 5:</t>
  </si>
  <si>
    <t>Всего по разделам 1-6:</t>
  </si>
  <si>
    <t>Экономически обоснованный тариф организаций коммунального комплекса  (тариф указывается с НДС в руб/ед.изм.)</t>
  </si>
  <si>
    <t>Наименование ресурсоснабжающей организации</t>
  </si>
  <si>
    <t>Тарифы, применяемые при начислении платежей гражданам (руб./ед.изм.)</t>
  </si>
  <si>
    <t>Плата граждан за коммунальные услуги (тыс.руб.) (гр4*гр5)</t>
  </si>
  <si>
    <t>Плата граждан за коммунальные услуги (тыс.руб.) (гр8*гр9)</t>
  </si>
  <si>
    <t xml:space="preserve"> декабрь 2014 года</t>
  </si>
  <si>
    <t>Объем потребления коммунальных услуг населением по муниципальному образованию  в 2014 году  (тыс.ед.изм.)</t>
  </si>
  <si>
    <t xml:space="preserve">Изменение совокупной  платы граждан за коммунальные услуги в 2015 году по отношению к совокупной плате в декабре 2014 года                             %   (гр.10/гр.6)    </t>
  </si>
  <si>
    <t>Итого по разделу 1:</t>
  </si>
  <si>
    <r>
      <t xml:space="preserve">Раздел 6.Электроснабжение 
</t>
    </r>
    <r>
      <rPr>
        <sz val="10"/>
        <rFont val="Times New Roman"/>
        <family val="1"/>
      </rPr>
      <t>(объемы и тарифы указываются в пределах социальной нормы)</t>
    </r>
  </si>
  <si>
    <t>Экономически обоснованный тариф организаций коммунального комплекса, установленный РСТ на 2015 год  (тариф указывается с НДС в руб/ед.изм.)</t>
  </si>
  <si>
    <t>Приложение № 1.1</t>
  </si>
  <si>
    <t xml:space="preserve">Раздел 2.Водоотведение нет  </t>
  </si>
  <si>
    <t>Раздел 3.Горячее водоснабжение нет</t>
  </si>
  <si>
    <t>Раздел 4.1. Централизованное отопление нет</t>
  </si>
  <si>
    <t>1.ОАО "Ростовтоппром"</t>
  </si>
  <si>
    <t>Раздел 5.1. Газоснабжение природным газом нет</t>
  </si>
  <si>
    <t>1.ИП Бондаренко С.С.</t>
  </si>
  <si>
    <t xml:space="preserve">1. ОАО "Энергосбыт Ростовэнерго" </t>
  </si>
  <si>
    <t xml:space="preserve">                                                                                   подпись, печать</t>
  </si>
  <si>
    <t xml:space="preserve">I полугодие 2015 года 
</t>
  </si>
  <si>
    <t>Установленный распоряжением Губернатора Ростовской области от 28.11.2014 №325 предельный индекс роста платы граждан на 1 полугодие  2015 года</t>
  </si>
  <si>
    <t xml:space="preserve">II полугодие 2015 года 
</t>
  </si>
  <si>
    <t>1. ГУП РО "УРСВ"</t>
  </si>
  <si>
    <t xml:space="preserve"> Расчет роста платы граждан за коммунальные услуги по Подгорненскому сельскому поселению  Ремонтненского  района Ростовской области 
на  I полугодие 2015 года </t>
  </si>
  <si>
    <t xml:space="preserve"> Расчет роста платы граждан за коммунальные услуги по Подгорненскому сельскому поселению  Ремонтненского  района Ростовской области 
на  II полугодие 2015 года </t>
  </si>
  <si>
    <t>исп. Пшеничная Е.В. 8(86379)35463</t>
  </si>
  <si>
    <t>Установленный распоряжением Губернатора Ростовской области от 28.11.2014 №325 предельный индекс роста платы граждан на 2 полугодие  2015 года</t>
  </si>
  <si>
    <t>Глава Подгорненского сельского поселения                                 Горбатенко Л.В.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</si>
</sst>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8.5"/>
      <name val="Times New Roman"/>
      <family val="1"/>
    </font>
    <font>
      <i/>
      <sz val="10"/>
      <name val="Arial Cyr"/>
      <family val="0"/>
    </font>
    <font>
      <sz val="8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9" fillId="0" borderId="11" xfId="0" applyNumberFormat="1" applyFont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B13">
      <selection activeCell="K26" sqref="K26"/>
    </sheetView>
  </sheetViews>
  <sheetFormatPr defaultColWidth="9.00390625" defaultRowHeight="12.75" customHeight="1"/>
  <cols>
    <col min="1" max="1" width="29.75390625" style="0" customWidth="1"/>
    <col min="2" max="2" width="11.25390625" style="0" customWidth="1"/>
    <col min="3" max="3" width="9.375" style="0" customWidth="1"/>
    <col min="4" max="4" width="10.375" style="0" customWidth="1"/>
    <col min="5" max="5" width="12.25390625" style="0" customWidth="1"/>
    <col min="6" max="6" width="13.125" style="0" customWidth="1"/>
    <col min="7" max="7" width="10.125" style="0" customWidth="1"/>
    <col min="8" max="8" width="11.375" style="0" customWidth="1"/>
    <col min="9" max="9" width="12.25390625" style="0" customWidth="1"/>
    <col min="10" max="10" width="12.75390625" style="0" customWidth="1"/>
    <col min="11" max="11" width="11.75390625" style="0" customWidth="1"/>
  </cols>
  <sheetData>
    <row r="1" ht="12.75" customHeight="1">
      <c r="J1" s="18" t="s">
        <v>21</v>
      </c>
    </row>
    <row r="2" spans="1:10" ht="43.5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4" spans="1:11" ht="28.5" customHeight="1">
      <c r="A4" s="36" t="s">
        <v>11</v>
      </c>
      <c r="B4" s="33" t="s">
        <v>15</v>
      </c>
      <c r="C4" s="33"/>
      <c r="D4" s="33"/>
      <c r="E4" s="33"/>
      <c r="F4" s="33" t="s">
        <v>30</v>
      </c>
      <c r="G4" s="33"/>
      <c r="H4" s="33"/>
      <c r="I4" s="33"/>
      <c r="J4" s="34" t="s">
        <v>17</v>
      </c>
      <c r="K4" s="26" t="s">
        <v>31</v>
      </c>
    </row>
    <row r="5" spans="1:11" ht="125.25" customHeight="1">
      <c r="A5" s="37"/>
      <c r="B5" s="15" t="s">
        <v>10</v>
      </c>
      <c r="C5" s="15" t="s">
        <v>12</v>
      </c>
      <c r="D5" s="15" t="s">
        <v>16</v>
      </c>
      <c r="E5" s="15" t="s">
        <v>13</v>
      </c>
      <c r="F5" s="15" t="s">
        <v>20</v>
      </c>
      <c r="G5" s="15" t="s">
        <v>12</v>
      </c>
      <c r="H5" s="15" t="s">
        <v>16</v>
      </c>
      <c r="I5" s="15" t="s">
        <v>14</v>
      </c>
      <c r="J5" s="35"/>
      <c r="K5" s="27"/>
    </row>
    <row r="6" spans="1:11" ht="12.75" customHeight="1">
      <c r="A6" s="14">
        <v>1</v>
      </c>
      <c r="B6" s="14">
        <v>3</v>
      </c>
      <c r="C6" s="14">
        <v>4</v>
      </c>
      <c r="D6" s="14">
        <v>5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  <c r="J6" s="14">
        <v>11</v>
      </c>
      <c r="K6" s="17">
        <v>12</v>
      </c>
    </row>
    <row r="7" spans="1:11" ht="12.75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16"/>
    </row>
    <row r="8" spans="1:11" ht="12.75" customHeight="1" thickBot="1">
      <c r="A8" s="8" t="s">
        <v>33</v>
      </c>
      <c r="B8" s="19">
        <v>77.44</v>
      </c>
      <c r="C8" s="19">
        <v>49.86</v>
      </c>
      <c r="D8" s="19">
        <v>22.36</v>
      </c>
      <c r="E8" s="5">
        <f>C8*D8</f>
        <v>1114.8696</v>
      </c>
      <c r="F8" s="19">
        <v>77.44</v>
      </c>
      <c r="G8" s="19">
        <v>49.86</v>
      </c>
      <c r="H8" s="4">
        <f>D8</f>
        <v>22.36</v>
      </c>
      <c r="I8" s="5">
        <f>G8*H8</f>
        <v>1114.8696</v>
      </c>
      <c r="J8" s="5">
        <f>I8/E8*100</f>
        <v>100</v>
      </c>
      <c r="K8" s="4" t="s">
        <v>1</v>
      </c>
    </row>
    <row r="9" spans="1:11" ht="12.75" customHeight="1">
      <c r="A9" s="9" t="s">
        <v>18</v>
      </c>
      <c r="B9" s="6" t="s">
        <v>1</v>
      </c>
      <c r="C9" s="6" t="s">
        <v>1</v>
      </c>
      <c r="D9" s="6">
        <f>SUM(D8:D8)</f>
        <v>22.36</v>
      </c>
      <c r="E9" s="7">
        <f>SUM(E8:E8)</f>
        <v>1114.8696</v>
      </c>
      <c r="F9" s="6" t="s">
        <v>1</v>
      </c>
      <c r="G9" s="6" t="s">
        <v>1</v>
      </c>
      <c r="H9" s="6">
        <f>SUM(H8:H8)</f>
        <v>22.36</v>
      </c>
      <c r="I9" s="7">
        <f>SUM(I8:I8)</f>
        <v>1114.8696</v>
      </c>
      <c r="J9" s="5">
        <f>I9/E9*100</f>
        <v>100</v>
      </c>
      <c r="K9" s="4" t="s">
        <v>1</v>
      </c>
    </row>
    <row r="10" spans="1:11" ht="12.75" customHeight="1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16"/>
    </row>
    <row r="11" spans="1:11" ht="12.7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16"/>
    </row>
    <row r="12" spans="1:11" ht="12.75" customHeight="1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16"/>
    </row>
    <row r="13" spans="1:11" ht="12.75" customHeight="1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16"/>
    </row>
    <row r="14" spans="1:11" ht="12.75" customHeight="1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16"/>
    </row>
    <row r="15" spans="1:11" ht="12.75" customHeight="1">
      <c r="A15" s="8" t="s">
        <v>25</v>
      </c>
      <c r="B15" s="4">
        <v>4954</v>
      </c>
      <c r="C15" s="4">
        <v>4954</v>
      </c>
      <c r="D15" s="4">
        <v>1.323654</v>
      </c>
      <c r="E15" s="5">
        <f>C15*D15</f>
        <v>6557.381916</v>
      </c>
      <c r="F15" s="4">
        <v>4954</v>
      </c>
      <c r="G15" s="4">
        <v>4954</v>
      </c>
      <c r="H15" s="4">
        <f>D15</f>
        <v>1.323654</v>
      </c>
      <c r="I15" s="5">
        <f>G15*H15</f>
        <v>6557.381916</v>
      </c>
      <c r="J15" s="4">
        <f>I15/E15*100</f>
        <v>100</v>
      </c>
      <c r="K15" s="4" t="s">
        <v>1</v>
      </c>
    </row>
    <row r="16" spans="1:11" ht="12.75" customHeight="1">
      <c r="A16" s="9" t="s">
        <v>4</v>
      </c>
      <c r="B16" s="4" t="s">
        <v>1</v>
      </c>
      <c r="C16" s="4" t="s">
        <v>1</v>
      </c>
      <c r="D16" s="6">
        <f>D15</f>
        <v>1.323654</v>
      </c>
      <c r="E16" s="7">
        <f>E15</f>
        <v>6557.381916</v>
      </c>
      <c r="F16" s="6" t="s">
        <v>1</v>
      </c>
      <c r="G16" s="6" t="s">
        <v>1</v>
      </c>
      <c r="H16" s="6">
        <f>H15</f>
        <v>1.323654</v>
      </c>
      <c r="I16" s="7">
        <f>I15</f>
        <v>6557.381916</v>
      </c>
      <c r="J16" s="4">
        <f>I16/E16*100</f>
        <v>100</v>
      </c>
      <c r="K16" s="4" t="s">
        <v>1</v>
      </c>
    </row>
    <row r="17" spans="1:11" ht="12.75" customHeight="1">
      <c r="A17" s="28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16"/>
    </row>
    <row r="18" spans="1:11" ht="12.75" customHeight="1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16"/>
    </row>
    <row r="19" spans="1:11" ht="12.75" customHeight="1">
      <c r="A19" s="29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16"/>
    </row>
    <row r="20" spans="1:11" ht="12.75" customHeight="1">
      <c r="A20" s="10" t="s">
        <v>27</v>
      </c>
      <c r="B20" s="4">
        <v>28.66</v>
      </c>
      <c r="C20" s="4">
        <v>28.66</v>
      </c>
      <c r="D20" s="4">
        <v>34.5</v>
      </c>
      <c r="E20" s="5">
        <f>C20*D20</f>
        <v>988.77</v>
      </c>
      <c r="F20" s="4">
        <v>28.66</v>
      </c>
      <c r="G20" s="4">
        <v>28.66</v>
      </c>
      <c r="H20" s="4">
        <f>D20</f>
        <v>34.5</v>
      </c>
      <c r="I20" s="5">
        <f>G20*H20</f>
        <v>988.77</v>
      </c>
      <c r="J20" s="5">
        <f>I20/E20*100</f>
        <v>100</v>
      </c>
      <c r="K20" s="4" t="s">
        <v>1</v>
      </c>
    </row>
    <row r="21" spans="1:11" ht="12.75" customHeight="1">
      <c r="A21" s="9" t="s">
        <v>7</v>
      </c>
      <c r="B21" s="4" t="s">
        <v>1</v>
      </c>
      <c r="C21" s="4" t="s">
        <v>1</v>
      </c>
      <c r="D21" s="6">
        <f>D20</f>
        <v>34.5</v>
      </c>
      <c r="E21" s="7">
        <f>E20</f>
        <v>988.77</v>
      </c>
      <c r="F21" s="6" t="s">
        <v>1</v>
      </c>
      <c r="G21" s="6" t="s">
        <v>1</v>
      </c>
      <c r="H21" s="6">
        <f>H20</f>
        <v>34.5</v>
      </c>
      <c r="I21" s="7">
        <f>I20</f>
        <v>988.77</v>
      </c>
      <c r="J21" s="5">
        <f>I21/E21*100</f>
        <v>100</v>
      </c>
      <c r="K21" s="4" t="s">
        <v>1</v>
      </c>
    </row>
    <row r="22" spans="1:11" ht="27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16"/>
    </row>
    <row r="23" spans="1:11" ht="12.75" customHeight="1">
      <c r="A23" s="8" t="s">
        <v>28</v>
      </c>
      <c r="B23" s="4">
        <v>2.45</v>
      </c>
      <c r="C23" s="4">
        <v>2.45</v>
      </c>
      <c r="D23" s="4">
        <v>714.56</v>
      </c>
      <c r="E23" s="5">
        <f>C23*D23</f>
        <v>1750.672</v>
      </c>
      <c r="F23" s="4">
        <v>2.45</v>
      </c>
      <c r="G23" s="4">
        <v>2.45</v>
      </c>
      <c r="H23" s="4">
        <f>D23</f>
        <v>714.56</v>
      </c>
      <c r="I23" s="5">
        <f>G23*H23</f>
        <v>1750.672</v>
      </c>
      <c r="J23" s="4">
        <f>I23/E23*100</f>
        <v>100</v>
      </c>
      <c r="K23" s="4" t="s">
        <v>1</v>
      </c>
    </row>
    <row r="24" spans="1:11" ht="12.75" customHeight="1">
      <c r="A24" s="9" t="s">
        <v>8</v>
      </c>
      <c r="B24" s="6" t="s">
        <v>1</v>
      </c>
      <c r="C24" s="6" t="s">
        <v>1</v>
      </c>
      <c r="D24" s="6">
        <f>D23</f>
        <v>714.56</v>
      </c>
      <c r="E24" s="7">
        <f>E23</f>
        <v>1750.672</v>
      </c>
      <c r="F24" s="6" t="s">
        <v>1</v>
      </c>
      <c r="G24" s="6" t="s">
        <v>1</v>
      </c>
      <c r="H24" s="6">
        <f>H23</f>
        <v>714.56</v>
      </c>
      <c r="I24" s="7">
        <f>I23</f>
        <v>1750.672</v>
      </c>
      <c r="J24" s="4">
        <f>I24/E24*100</f>
        <v>100</v>
      </c>
      <c r="K24" s="4" t="s">
        <v>1</v>
      </c>
    </row>
    <row r="25" spans="1:11" ht="28.5" customHeight="1">
      <c r="A25" s="11" t="s">
        <v>9</v>
      </c>
      <c r="B25" s="12" t="s">
        <v>1</v>
      </c>
      <c r="C25" s="12" t="s">
        <v>1</v>
      </c>
      <c r="D25" s="12" t="s">
        <v>1</v>
      </c>
      <c r="E25" s="13">
        <f>E9+E16+E21+E24</f>
        <v>10411.693516000001</v>
      </c>
      <c r="F25" s="12" t="s">
        <v>1</v>
      </c>
      <c r="G25" s="12" t="s">
        <v>1</v>
      </c>
      <c r="H25" s="12" t="s">
        <v>1</v>
      </c>
      <c r="I25" s="13">
        <f>I9+I16+I21+I24</f>
        <v>10411.693516000001</v>
      </c>
      <c r="J25" s="23">
        <f>I25/E25*100</f>
        <v>100</v>
      </c>
      <c r="K25" s="22">
        <v>0</v>
      </c>
    </row>
    <row r="26" spans="1:10" ht="12.75" customHeight="1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6" ht="12.75" customHeight="1">
      <c r="A28" s="24" t="s">
        <v>38</v>
      </c>
      <c r="B28" s="1"/>
      <c r="C28" s="1"/>
      <c r="D28" s="1"/>
      <c r="E28" s="1"/>
      <c r="F28" s="1"/>
    </row>
    <row r="29" spans="1:3" ht="12.75" customHeight="1">
      <c r="A29" s="21" t="s">
        <v>29</v>
      </c>
      <c r="B29" s="20"/>
      <c r="C29" s="20"/>
    </row>
    <row r="30" ht="12.75" customHeight="1">
      <c r="A30" s="25" t="s">
        <v>36</v>
      </c>
    </row>
    <row r="31" ht="12.75" customHeight="1">
      <c r="A31" s="25"/>
    </row>
  </sheetData>
  <sheetProtection/>
  <mergeCells count="16">
    <mergeCell ref="A2:J2"/>
    <mergeCell ref="A7:J7"/>
    <mergeCell ref="B4:E4"/>
    <mergeCell ref="F4:I4"/>
    <mergeCell ref="J4:J5"/>
    <mergeCell ref="A4:A5"/>
    <mergeCell ref="K4:K5"/>
    <mergeCell ref="A22:J22"/>
    <mergeCell ref="A14:J14"/>
    <mergeCell ref="A17:J17"/>
    <mergeCell ref="A18:J18"/>
    <mergeCell ref="A11:J11"/>
    <mergeCell ref="A12:J12"/>
    <mergeCell ref="A13:J13"/>
    <mergeCell ref="A19:J19"/>
    <mergeCell ref="A10:J10"/>
  </mergeCells>
  <printOptions/>
  <pageMargins left="0.32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B1">
      <selection activeCell="K26" sqref="K26"/>
    </sheetView>
  </sheetViews>
  <sheetFormatPr defaultColWidth="9.00390625" defaultRowHeight="12.75" customHeight="1"/>
  <cols>
    <col min="1" max="1" width="29.75390625" style="0" customWidth="1"/>
    <col min="2" max="2" width="11.25390625" style="0" customWidth="1"/>
    <col min="3" max="3" width="9.375" style="0" customWidth="1"/>
    <col min="4" max="4" width="10.375" style="0" customWidth="1"/>
    <col min="5" max="5" width="12.25390625" style="0" customWidth="1"/>
    <col min="6" max="6" width="13.125" style="0" customWidth="1"/>
    <col min="7" max="7" width="10.125" style="0" customWidth="1"/>
    <col min="8" max="8" width="11.375" style="0" customWidth="1"/>
    <col min="9" max="9" width="12.25390625" style="0" customWidth="1"/>
    <col min="10" max="10" width="12.75390625" style="0" customWidth="1"/>
    <col min="11" max="11" width="11.75390625" style="0" customWidth="1"/>
  </cols>
  <sheetData>
    <row r="1" ht="12.75" customHeight="1">
      <c r="J1" s="18" t="s">
        <v>21</v>
      </c>
    </row>
    <row r="2" spans="1:10" ht="43.5" customHeight="1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</row>
    <row r="4" spans="1:11" ht="28.5" customHeight="1">
      <c r="A4" s="36" t="s">
        <v>11</v>
      </c>
      <c r="B4" s="33" t="s">
        <v>15</v>
      </c>
      <c r="C4" s="33"/>
      <c r="D4" s="33"/>
      <c r="E4" s="33"/>
      <c r="F4" s="33" t="s">
        <v>32</v>
      </c>
      <c r="G4" s="33"/>
      <c r="H4" s="33"/>
      <c r="I4" s="33"/>
      <c r="J4" s="34" t="s">
        <v>17</v>
      </c>
      <c r="K4" s="26" t="s">
        <v>37</v>
      </c>
    </row>
    <row r="5" spans="1:11" ht="125.25" customHeight="1">
      <c r="A5" s="37"/>
      <c r="B5" s="15" t="s">
        <v>10</v>
      </c>
      <c r="C5" s="15" t="s">
        <v>12</v>
      </c>
      <c r="D5" s="15" t="s">
        <v>16</v>
      </c>
      <c r="E5" s="15" t="s">
        <v>13</v>
      </c>
      <c r="F5" s="15" t="s">
        <v>20</v>
      </c>
      <c r="G5" s="15" t="s">
        <v>12</v>
      </c>
      <c r="H5" s="15" t="s">
        <v>16</v>
      </c>
      <c r="I5" s="15" t="s">
        <v>14</v>
      </c>
      <c r="J5" s="35"/>
      <c r="K5" s="27"/>
    </row>
    <row r="6" spans="1:11" ht="12.75" customHeight="1">
      <c r="A6" s="14">
        <v>1</v>
      </c>
      <c r="B6" s="14">
        <v>3</v>
      </c>
      <c r="C6" s="14">
        <v>4</v>
      </c>
      <c r="D6" s="14">
        <v>5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  <c r="J6" s="14">
        <v>11</v>
      </c>
      <c r="K6" s="17">
        <v>12</v>
      </c>
    </row>
    <row r="7" spans="1:11" ht="12.75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16"/>
    </row>
    <row r="8" spans="1:11" ht="12.75" customHeight="1" thickBot="1">
      <c r="A8" s="8" t="s">
        <v>33</v>
      </c>
      <c r="B8" s="19">
        <v>77.44</v>
      </c>
      <c r="C8" s="19">
        <v>49.86</v>
      </c>
      <c r="D8" s="19">
        <v>22.36</v>
      </c>
      <c r="E8" s="5">
        <f>C8*D8</f>
        <v>1114.8696</v>
      </c>
      <c r="F8" s="19">
        <v>82.32</v>
      </c>
      <c r="G8" s="19">
        <v>55.24</v>
      </c>
      <c r="H8" s="4">
        <f>D8</f>
        <v>22.36</v>
      </c>
      <c r="I8" s="5">
        <f>G8*H8</f>
        <v>1235.1664</v>
      </c>
      <c r="J8" s="5">
        <f>I8/E8*100</f>
        <v>110.79021259526675</v>
      </c>
      <c r="K8" s="4" t="s">
        <v>1</v>
      </c>
    </row>
    <row r="9" spans="1:11" ht="12.75" customHeight="1">
      <c r="A9" s="9" t="s">
        <v>18</v>
      </c>
      <c r="B9" s="6" t="s">
        <v>1</v>
      </c>
      <c r="C9" s="6" t="s">
        <v>1</v>
      </c>
      <c r="D9" s="6">
        <f>SUM(D8:D8)</f>
        <v>22.36</v>
      </c>
      <c r="E9" s="7">
        <f>SUM(E8:E8)</f>
        <v>1114.8696</v>
      </c>
      <c r="F9" s="6" t="s">
        <v>1</v>
      </c>
      <c r="G9" s="6" t="s">
        <v>1</v>
      </c>
      <c r="H9" s="6">
        <f>SUM(H8:H8)</f>
        <v>22.36</v>
      </c>
      <c r="I9" s="7">
        <f>SUM(I8:I8)</f>
        <v>1235.1664</v>
      </c>
      <c r="J9" s="5">
        <f>I9/E9*100</f>
        <v>110.79021259526675</v>
      </c>
      <c r="K9" s="4" t="s">
        <v>1</v>
      </c>
    </row>
    <row r="10" spans="1:11" ht="12.75" customHeight="1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16"/>
    </row>
    <row r="11" spans="1:11" ht="12.7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16"/>
    </row>
    <row r="12" spans="1:11" ht="12.75" customHeight="1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16"/>
    </row>
    <row r="13" spans="1:11" ht="12.75" customHeight="1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16"/>
    </row>
    <row r="14" spans="1:11" ht="12.75" customHeight="1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16"/>
    </row>
    <row r="15" spans="1:11" ht="12.75" customHeight="1">
      <c r="A15" s="8" t="s">
        <v>25</v>
      </c>
      <c r="B15" s="4">
        <v>4954</v>
      </c>
      <c r="C15" s="4">
        <v>4954</v>
      </c>
      <c r="D15" s="4">
        <v>1.323654</v>
      </c>
      <c r="E15" s="5">
        <f>C15*D15</f>
        <v>6557.381916</v>
      </c>
      <c r="F15" s="4">
        <v>5325.55</v>
      </c>
      <c r="G15" s="4">
        <v>5325.55</v>
      </c>
      <c r="H15" s="4">
        <f>D15</f>
        <v>1.323654</v>
      </c>
      <c r="I15" s="5">
        <f>G15*H15</f>
        <v>7049.185559700001</v>
      </c>
      <c r="J15" s="4">
        <f>I15/E15*100</f>
        <v>107.50000000000001</v>
      </c>
      <c r="K15" s="4" t="s">
        <v>1</v>
      </c>
    </row>
    <row r="16" spans="1:11" ht="12.75" customHeight="1">
      <c r="A16" s="9" t="s">
        <v>4</v>
      </c>
      <c r="B16" s="4" t="s">
        <v>1</v>
      </c>
      <c r="C16" s="4" t="s">
        <v>1</v>
      </c>
      <c r="D16" s="6">
        <f>D15</f>
        <v>1.323654</v>
      </c>
      <c r="E16" s="7">
        <f>E15</f>
        <v>6557.381916</v>
      </c>
      <c r="F16" s="6" t="s">
        <v>1</v>
      </c>
      <c r="G16" s="6" t="s">
        <v>1</v>
      </c>
      <c r="H16" s="6">
        <f>H15</f>
        <v>1.323654</v>
      </c>
      <c r="I16" s="7">
        <f>I15</f>
        <v>7049.185559700001</v>
      </c>
      <c r="J16" s="4">
        <f>I16/E16*100</f>
        <v>107.50000000000001</v>
      </c>
      <c r="K16" s="4" t="s">
        <v>1</v>
      </c>
    </row>
    <row r="17" spans="1:11" ht="12.75" customHeight="1">
      <c r="A17" s="28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16"/>
    </row>
    <row r="18" spans="1:11" ht="12.75" customHeight="1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16"/>
    </row>
    <row r="19" spans="1:11" ht="12.75" customHeight="1">
      <c r="A19" s="29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16"/>
    </row>
    <row r="20" spans="1:11" ht="12.75" customHeight="1">
      <c r="A20" s="10" t="s">
        <v>27</v>
      </c>
      <c r="B20" s="4">
        <v>28.66</v>
      </c>
      <c r="C20" s="4">
        <v>28.66</v>
      </c>
      <c r="D20" s="4">
        <v>34.5</v>
      </c>
      <c r="E20" s="5">
        <f>C20*D20</f>
        <v>988.77</v>
      </c>
      <c r="F20" s="4">
        <v>30.81</v>
      </c>
      <c r="G20" s="4">
        <v>30.81</v>
      </c>
      <c r="H20" s="4">
        <f>D20</f>
        <v>34.5</v>
      </c>
      <c r="I20" s="5">
        <f>G20*H20</f>
        <v>1062.945</v>
      </c>
      <c r="J20" s="5">
        <f>I20/E20*100</f>
        <v>107.50174459176552</v>
      </c>
      <c r="K20" s="4" t="s">
        <v>1</v>
      </c>
    </row>
    <row r="21" spans="1:11" ht="12.75" customHeight="1">
      <c r="A21" s="9" t="s">
        <v>7</v>
      </c>
      <c r="B21" s="4" t="s">
        <v>1</v>
      </c>
      <c r="C21" s="4" t="s">
        <v>1</v>
      </c>
      <c r="D21" s="6">
        <f>D20</f>
        <v>34.5</v>
      </c>
      <c r="E21" s="7">
        <f>E20</f>
        <v>988.77</v>
      </c>
      <c r="F21" s="6" t="s">
        <v>1</v>
      </c>
      <c r="G21" s="6" t="s">
        <v>1</v>
      </c>
      <c r="H21" s="6">
        <f>H20</f>
        <v>34.5</v>
      </c>
      <c r="I21" s="7">
        <f>I20</f>
        <v>1062.945</v>
      </c>
      <c r="J21" s="5">
        <f>I21/E21*100</f>
        <v>107.50174459176552</v>
      </c>
      <c r="K21" s="4" t="s">
        <v>1</v>
      </c>
    </row>
    <row r="22" spans="1:11" ht="27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16"/>
    </row>
    <row r="23" spans="1:11" ht="12.75" customHeight="1">
      <c r="A23" s="8" t="s">
        <v>28</v>
      </c>
      <c r="B23" s="4">
        <v>2.45</v>
      </c>
      <c r="C23" s="4">
        <v>2.45</v>
      </c>
      <c r="D23" s="4">
        <v>714.56</v>
      </c>
      <c r="E23" s="5">
        <f>C23*D23</f>
        <v>1750.672</v>
      </c>
      <c r="F23" s="4">
        <v>2.45</v>
      </c>
      <c r="G23" s="4">
        <v>2.45</v>
      </c>
      <c r="H23" s="4">
        <f>D23</f>
        <v>714.56</v>
      </c>
      <c r="I23" s="5">
        <f>G23*H23</f>
        <v>1750.672</v>
      </c>
      <c r="J23" s="4">
        <f>I23/E23*100</f>
        <v>100</v>
      </c>
      <c r="K23" s="4" t="s">
        <v>1</v>
      </c>
    </row>
    <row r="24" spans="1:11" ht="12.75" customHeight="1">
      <c r="A24" s="9" t="s">
        <v>8</v>
      </c>
      <c r="B24" s="6" t="s">
        <v>1</v>
      </c>
      <c r="C24" s="6" t="s">
        <v>1</v>
      </c>
      <c r="D24" s="6">
        <f>D23</f>
        <v>714.56</v>
      </c>
      <c r="E24" s="7">
        <f>E23</f>
        <v>1750.672</v>
      </c>
      <c r="F24" s="6" t="s">
        <v>1</v>
      </c>
      <c r="G24" s="6" t="s">
        <v>1</v>
      </c>
      <c r="H24" s="6">
        <f>H23</f>
        <v>714.56</v>
      </c>
      <c r="I24" s="7">
        <f>I23</f>
        <v>1750.672</v>
      </c>
      <c r="J24" s="4">
        <f>I24/E24*100</f>
        <v>100</v>
      </c>
      <c r="K24" s="4" t="s">
        <v>1</v>
      </c>
    </row>
    <row r="25" spans="1:11" ht="28.5" customHeight="1">
      <c r="A25" s="11" t="s">
        <v>9</v>
      </c>
      <c r="B25" s="12" t="s">
        <v>1</v>
      </c>
      <c r="C25" s="12" t="s">
        <v>1</v>
      </c>
      <c r="D25" s="12" t="s">
        <v>1</v>
      </c>
      <c r="E25" s="13">
        <f>E9+E16+E21+E24</f>
        <v>10411.693516000001</v>
      </c>
      <c r="F25" s="12" t="s">
        <v>1</v>
      </c>
      <c r="G25" s="12" t="s">
        <v>1</v>
      </c>
      <c r="H25" s="12" t="s">
        <v>1</v>
      </c>
      <c r="I25" s="13">
        <f>I9+I16+I21+I24</f>
        <v>11097.968959700002</v>
      </c>
      <c r="J25" s="23">
        <f>I25/E25*100</f>
        <v>106.59139113771816</v>
      </c>
      <c r="K25" s="22">
        <v>6.6</v>
      </c>
    </row>
    <row r="26" spans="1:10" ht="12.75" customHeight="1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6" ht="12.75" customHeight="1">
      <c r="A28" s="24" t="s">
        <v>38</v>
      </c>
      <c r="B28" s="1"/>
      <c r="C28" s="1"/>
      <c r="D28" s="1"/>
      <c r="E28" s="1"/>
      <c r="F28" s="1"/>
    </row>
    <row r="29" spans="1:3" ht="12.75" customHeight="1">
      <c r="A29" s="21" t="s">
        <v>29</v>
      </c>
      <c r="B29" s="20"/>
      <c r="C29" s="20"/>
    </row>
    <row r="30" ht="12.75" customHeight="1">
      <c r="A30" s="25" t="s">
        <v>36</v>
      </c>
    </row>
    <row r="31" ht="12.75" customHeight="1">
      <c r="A31" s="25"/>
    </row>
  </sheetData>
  <sheetProtection/>
  <mergeCells count="16">
    <mergeCell ref="A2:J2"/>
    <mergeCell ref="A4:A5"/>
    <mergeCell ref="B4:E4"/>
    <mergeCell ref="F4:I4"/>
    <mergeCell ref="J4:J5"/>
    <mergeCell ref="K4:K5"/>
    <mergeCell ref="A17:J17"/>
    <mergeCell ref="A18:J18"/>
    <mergeCell ref="A19:J19"/>
    <mergeCell ref="A22:J22"/>
    <mergeCell ref="A7:J7"/>
    <mergeCell ref="A10:J10"/>
    <mergeCell ref="A11:J11"/>
    <mergeCell ref="A12:J12"/>
    <mergeCell ref="A13:J13"/>
    <mergeCell ref="A14:J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User</cp:lastModifiedBy>
  <cp:lastPrinted>2015-01-19T08:52:13Z</cp:lastPrinted>
  <dcterms:created xsi:type="dcterms:W3CDTF">2011-04-13T06:43:01Z</dcterms:created>
  <dcterms:modified xsi:type="dcterms:W3CDTF">2015-01-19T19:15:02Z</dcterms:modified>
  <cp:category/>
  <cp:version/>
  <cp:contentType/>
  <cp:contentStatus/>
</cp:coreProperties>
</file>